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480" windowHeight="9120" tabRatio="596"/>
  </bookViews>
  <sheets>
    <sheet name="Лист1" sheetId="1" r:id="rId1"/>
    <sheet name="Лист2" sheetId="2" r:id="rId2"/>
  </sheets>
  <definedNames>
    <definedName name="_xlnm.Print_Area" localSheetId="0">Лист1!$A$1:$BF$73</definedName>
  </definedNames>
  <calcPr calcId="162913"/>
</workbook>
</file>

<file path=xl/calcChain.xml><?xml version="1.0" encoding="utf-8"?>
<calcChain xmlns="http://schemas.openxmlformats.org/spreadsheetml/2006/main">
  <c r="AU46" i="1" l="1"/>
  <c r="AH46" i="1"/>
  <c r="AS46" i="1"/>
  <c r="AR46" i="1"/>
  <c r="AQ46" i="1"/>
  <c r="AO46" i="1"/>
  <c r="W11" i="1" l="1"/>
  <c r="L46" i="1"/>
  <c r="AV46" i="1" l="1"/>
  <c r="V47" i="1"/>
  <c r="Q47" i="1"/>
  <c r="Z46" i="1"/>
  <c r="AP46" i="1" l="1"/>
  <c r="AW44" i="1"/>
  <c r="V46" i="1" l="1"/>
  <c r="Q46" i="1"/>
  <c r="O47" i="1" l="1"/>
  <c r="H47" i="1"/>
  <c r="G47" i="1"/>
  <c r="E47" i="1"/>
  <c r="F47" i="1"/>
  <c r="AM46" i="1"/>
  <c r="AN46" i="1"/>
  <c r="W43" i="1" l="1"/>
  <c r="W41" i="1"/>
  <c r="W35" i="1"/>
  <c r="W33" i="1"/>
  <c r="W31" i="1"/>
  <c r="W29" i="1"/>
  <c r="W23" i="1"/>
  <c r="W15" i="1"/>
  <c r="W13" i="1"/>
  <c r="AW43" i="1" l="1"/>
  <c r="AW41" i="1"/>
  <c r="AW35" i="1"/>
  <c r="AW33" i="1"/>
  <c r="AW31" i="1"/>
  <c r="AW29" i="1"/>
  <c r="AW23" i="1"/>
  <c r="AW15" i="1"/>
  <c r="AW13" i="1"/>
  <c r="AW11" i="1"/>
  <c r="X46" i="1"/>
  <c r="F46" i="1"/>
  <c r="Y46" i="1" l="1"/>
  <c r="AA46" i="1"/>
  <c r="AB46" i="1"/>
  <c r="AC46" i="1"/>
  <c r="AD46" i="1"/>
  <c r="AE46" i="1"/>
  <c r="AF46" i="1"/>
  <c r="AG46" i="1"/>
  <c r="AI46" i="1"/>
  <c r="AJ46" i="1"/>
  <c r="AK46" i="1"/>
  <c r="AL46" i="1"/>
  <c r="AW46" i="1" l="1"/>
  <c r="U46" i="1"/>
  <c r="T46" i="1"/>
  <c r="S46" i="1"/>
  <c r="R46" i="1"/>
  <c r="P46" i="1"/>
  <c r="O46" i="1"/>
  <c r="N46" i="1"/>
  <c r="M46" i="1"/>
  <c r="K46" i="1"/>
  <c r="J46" i="1"/>
  <c r="I46" i="1"/>
  <c r="H46" i="1"/>
  <c r="G46" i="1"/>
  <c r="E46" i="1"/>
  <c r="BE66" i="2"/>
  <c r="BF57" i="2"/>
  <c r="BE65" i="2"/>
  <c r="BF8" i="2"/>
  <c r="BF9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48" i="2"/>
  <c r="BF49" i="2"/>
  <c r="BF50" i="2"/>
  <c r="BF53" i="2"/>
  <c r="BF54" i="2"/>
  <c r="BF55" i="2"/>
  <c r="BF56" i="2"/>
  <c r="BF58" i="2"/>
  <c r="BF59" i="2"/>
  <c r="BF60" i="2"/>
  <c r="BF71" i="2"/>
  <c r="W46" i="1" l="1"/>
  <c r="BF68" i="2"/>
  <c r="BF67" i="2"/>
  <c r="BF7" i="2"/>
  <c r="BF70" i="2"/>
  <c r="BF52" i="2"/>
  <c r="BF69" i="2"/>
  <c r="BF65" i="2"/>
  <c r="BF51" i="2"/>
  <c r="BF6" i="2"/>
  <c r="BF66" i="2" l="1"/>
  <c r="BF64" i="2"/>
  <c r="BF61" i="2"/>
  <c r="BF63" i="2"/>
  <c r="BF62" i="2" l="1"/>
  <c r="BF72" i="2"/>
  <c r="BF74" i="2" l="1"/>
  <c r="BF73" i="2"/>
</calcChain>
</file>

<file path=xl/sharedStrings.xml><?xml version="1.0" encoding="utf-8"?>
<sst xmlns="http://schemas.openxmlformats.org/spreadsheetml/2006/main" count="266" uniqueCount="149">
  <si>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</si>
  <si>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</si>
  <si>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</si>
  <si>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</si>
  <si>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29 авг - 4 сен</t>
  </si>
  <si>
    <t>Сентябрь</t>
  </si>
  <si>
    <t>26 сен- 3 окт</t>
  </si>
  <si>
    <t>Октябрь</t>
  </si>
  <si>
    <t>Ноябрь</t>
  </si>
  <si>
    <t>31 окт - 6 нояб</t>
  </si>
  <si>
    <t>28 нояб- 4 дек</t>
  </si>
  <si>
    <t>Декабрь</t>
  </si>
  <si>
    <t>26 дек - 1 янв</t>
  </si>
  <si>
    <t>Январь</t>
  </si>
  <si>
    <t>30 янв -5 фев</t>
  </si>
  <si>
    <t>Февраль</t>
  </si>
  <si>
    <t>27 фев-4мар</t>
  </si>
  <si>
    <t>Март</t>
  </si>
  <si>
    <t>Апрель</t>
  </si>
  <si>
    <t>Май</t>
  </si>
  <si>
    <t>Июнь</t>
  </si>
  <si>
    <t>Июль</t>
  </si>
  <si>
    <t>Август</t>
  </si>
  <si>
    <t>26 мар-1апр</t>
  </si>
  <si>
    <t>30 апр-6мая</t>
  </si>
  <si>
    <t>28мая-3 июнь</t>
  </si>
  <si>
    <t>25июн-1 июл</t>
  </si>
  <si>
    <t>30 июл-5авг</t>
  </si>
  <si>
    <t>27 авг-2 сен</t>
  </si>
  <si>
    <t>Всего часов</t>
  </si>
  <si>
    <t>Номера календарных недель</t>
  </si>
  <si>
    <t>Порядковые номера  недель учебного процесса</t>
  </si>
  <si>
    <t>1 курс</t>
  </si>
  <si>
    <t>Общеобразовательный цикл</t>
  </si>
  <si>
    <t>обязательная</t>
  </si>
  <si>
    <t>самостоятельная</t>
  </si>
  <si>
    <t>ОДБ.01</t>
  </si>
  <si>
    <t>Русский язык</t>
  </si>
  <si>
    <t>Литература</t>
  </si>
  <si>
    <t>ОДБ.03</t>
  </si>
  <si>
    <t>Иностранный язык</t>
  </si>
  <si>
    <t xml:space="preserve">обязательная </t>
  </si>
  <si>
    <t>ОДБ.04</t>
  </si>
  <si>
    <t>ОДБ.05</t>
  </si>
  <si>
    <t>ОДБ.06</t>
  </si>
  <si>
    <t>Химия</t>
  </si>
  <si>
    <t>Физическая культура</t>
  </si>
  <si>
    <t>Математика</t>
  </si>
  <si>
    <t>Физика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</si>
  <si>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</si>
  <si>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</si>
  <si>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</si>
  <si>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ОГСЭ.В.02</t>
  </si>
  <si>
    <t>Мировая художественная культура</t>
  </si>
  <si>
    <t>ОГСЭ.В.03</t>
  </si>
  <si>
    <t>Психология общения</t>
  </si>
  <si>
    <t>ЕН.02</t>
  </si>
  <si>
    <t>Экологические основы природопользования</t>
  </si>
  <si>
    <t>ОП.06</t>
  </si>
  <si>
    <t>Основы агрономии</t>
  </si>
  <si>
    <t>ОП.07</t>
  </si>
  <si>
    <t>Основы зоотехнии</t>
  </si>
  <si>
    <t>ОП.08</t>
  </si>
  <si>
    <t>Информационные  технологии в профессиональной деятельности</t>
  </si>
  <si>
    <t>Профессиональные модули</t>
  </si>
  <si>
    <t>ПМ.01</t>
  </si>
  <si>
    <t>МДК.01.02</t>
  </si>
  <si>
    <t>Всего часов в неделю обязательной учебной нагрузки</t>
  </si>
  <si>
    <t>Всего часов в неделю самостоятельной работы студентов</t>
  </si>
  <si>
    <t>2 курс</t>
  </si>
  <si>
    <t>ОП.00</t>
  </si>
  <si>
    <t>ПМ.00</t>
  </si>
  <si>
    <t>Практика учебная</t>
  </si>
  <si>
    <t>О.00</t>
  </si>
  <si>
    <t>ОДБ.02</t>
  </si>
  <si>
    <t xml:space="preserve">История </t>
  </si>
  <si>
    <t>Обществознание</t>
  </si>
  <si>
    <t>Основы безопасности жизнедеятельности</t>
  </si>
  <si>
    <t>ОДБ.12</t>
  </si>
  <si>
    <t>ОДБ.13</t>
  </si>
  <si>
    <t>Общепрофессиональный цикл</t>
  </si>
  <si>
    <t>ОДП.14</t>
  </si>
  <si>
    <t>ОДП.16</t>
  </si>
  <si>
    <t>ОПД.01</t>
  </si>
  <si>
    <t>ОПД.02</t>
  </si>
  <si>
    <t>ОПД.03</t>
  </si>
  <si>
    <t>Профессиональная подготовка</t>
  </si>
  <si>
    <t>ПП</t>
  </si>
  <si>
    <t>МДК.01.01</t>
  </si>
  <si>
    <t>Охрана труда</t>
  </si>
  <si>
    <t>Материаловедение</t>
  </si>
  <si>
    <t>Техническое обслуживание и ремонт автотранспорта</t>
  </si>
  <si>
    <t>Слесарное дело и технические измерения</t>
  </si>
  <si>
    <t>Устройство, техническое обслуживание и ремонт автомобилей</t>
  </si>
  <si>
    <t>Электротехника</t>
  </si>
  <si>
    <t>УП.01</t>
  </si>
  <si>
    <t>УТВЕРЖДАЮ</t>
  </si>
  <si>
    <t>Директор ГАПОУ "Шарлыкский технический техникум"</t>
  </si>
  <si>
    <t>Головко А.П.</t>
  </si>
  <si>
    <t>Общий гуманитарный и социально - экономический цикл</t>
  </si>
  <si>
    <t>ОГСЭ</t>
  </si>
  <si>
    <t>ОГСЭ.02</t>
  </si>
  <si>
    <t>Профессиональный цикл</t>
  </si>
  <si>
    <t>П</t>
  </si>
  <si>
    <t>ОП</t>
  </si>
  <si>
    <t>Общепрофессиональные дисциплины</t>
  </si>
  <si>
    <t>ПМ</t>
  </si>
  <si>
    <t>МДК 01.01</t>
  </si>
  <si>
    <t>Устройство автомобиля</t>
  </si>
  <si>
    <t>МДК01.02</t>
  </si>
  <si>
    <t>Техническое обслуживание и ремонт автомобильного транспорта</t>
  </si>
  <si>
    <t>УП. 01</t>
  </si>
  <si>
    <t>Учебная практика</t>
  </si>
  <si>
    <t>ПМ. 03</t>
  </si>
  <si>
    <t>МДК.03.01</t>
  </si>
  <si>
    <t>ПП.01</t>
  </si>
  <si>
    <t>Производственная практика</t>
  </si>
  <si>
    <t>МДК 02.01</t>
  </si>
  <si>
    <t>Управление коллективом исполнителей</t>
  </si>
  <si>
    <t>УП. 02</t>
  </si>
  <si>
    <t>ПП.02</t>
  </si>
  <si>
    <t>УП. 03</t>
  </si>
  <si>
    <t>ПП.03</t>
  </si>
  <si>
    <t>ОП.16</t>
  </si>
  <si>
    <t>Безопасность жизнежеятельности</t>
  </si>
  <si>
    <t>История</t>
  </si>
  <si>
    <t>ОГСЭ.03</t>
  </si>
  <si>
    <t>ОГСЭ.04</t>
  </si>
  <si>
    <t xml:space="preserve">Производственная  практика </t>
  </si>
  <si>
    <t xml:space="preserve">каникулы </t>
  </si>
  <si>
    <t xml:space="preserve">учебная практика </t>
  </si>
  <si>
    <t>военные сборы</t>
  </si>
  <si>
    <t xml:space="preserve">промежуточная аттестация </t>
  </si>
  <si>
    <t xml:space="preserve">Заместитель директора по УПР </t>
  </si>
  <si>
    <t>Р.Р. Мунасыпов</t>
  </si>
  <si>
    <t>Заместитель директора по ООД</t>
  </si>
  <si>
    <t>Н.Б. Бледных</t>
  </si>
  <si>
    <t xml:space="preserve">Техническое обслуживание и ремонт автомобильного транспорта   3 курс 56, 57 группа </t>
  </si>
  <si>
    <t>29 авг -4 сен</t>
  </si>
  <si>
    <t>26 сен- 2 окт</t>
  </si>
  <si>
    <t>28 нояб-4 дек</t>
  </si>
  <si>
    <t>26 дек- 1 янв</t>
  </si>
  <si>
    <t>27 фев- 5 мар</t>
  </si>
  <si>
    <t>27 мар-2 апр</t>
  </si>
  <si>
    <t>24 апр-30 апр</t>
  </si>
  <si>
    <t>29 мая- 4 июн</t>
  </si>
  <si>
    <t>26 июн-2 июля</t>
  </si>
  <si>
    <t>Обслуживание и ремонт автомобилей</t>
  </si>
  <si>
    <t>Выполнение работ по профессии "Слесарь по ремонту автомобиля"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</si>
</sst>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;[Red]0.00"/>
    <numFmt numFmtId="166" formatCode="0.0"/>
  </numFmts>
  <fonts count="3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9"/>
      <color rgb="FFFF33CC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6">
    <xf numFmtId="0" fontId="0" fillId="0" borderId="0" xfId="0"/>
    <xf numFmtId="165" fontId="0" fillId="0" borderId="0" xfId="0" applyNumberFormat="1"/>
    <xf numFmtId="0" fontId="5" fillId="0" borderId="0" xfId="0" applyFont="1"/>
    <xf numFmtId="165" fontId="5" fillId="0" borderId="0" xfId="0" applyNumberFormat="1" applyFont="1"/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0" xfId="0" applyAlignment="1">
      <alignment vertical="center"/>
    </xf>
    <xf numFmtId="0" fontId="8" fillId="0" borderId="0" xfId="0" applyFont="1"/>
    <xf numFmtId="165" fontId="9" fillId="0" borderId="1" xfId="0" applyNumberFormat="1" applyFont="1" applyBorder="1" applyAlignment="1">
      <alignment horizontal="center" textRotation="90"/>
    </xf>
    <xf numFmtId="165" fontId="9" fillId="0" borderId="1" xfId="0" applyNumberFormat="1" applyFont="1" applyBorder="1" applyAlignment="1">
      <alignment horizontal="right" vertical="center" textRotation="90"/>
    </xf>
    <xf numFmtId="0" fontId="9" fillId="0" borderId="1" xfId="0" applyFont="1" applyBorder="1" applyAlignment="1">
      <alignment textRotation="90"/>
    </xf>
    <xf numFmtId="0" fontId="9" fillId="0" borderId="1" xfId="0" applyFont="1" applyBorder="1" applyAlignment="1">
      <alignment horizontal="center" vertical="center" textRotation="90"/>
    </xf>
    <xf numFmtId="0" fontId="10" fillId="0" borderId="1" xfId="0" applyNumberFormat="1" applyFont="1" applyBorder="1" applyAlignment="1">
      <alignment horizontal="center"/>
    </xf>
    <xf numFmtId="0" fontId="10" fillId="0" borderId="1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21" fillId="0" borderId="1" xfId="0" applyNumberFormat="1" applyFont="1" applyBorder="1" applyAlignment="1">
      <alignment horizontal="center" textRotation="90"/>
    </xf>
    <xf numFmtId="165" fontId="22" fillId="0" borderId="1" xfId="0" applyNumberFormat="1" applyFont="1" applyBorder="1" applyAlignment="1">
      <alignment horizontal="right" vertical="center" textRotation="90"/>
    </xf>
    <xf numFmtId="0" fontId="22" fillId="0" borderId="1" xfId="0" applyFont="1" applyBorder="1" applyAlignment="1">
      <alignment textRotation="90"/>
    </xf>
    <xf numFmtId="16" fontId="22" fillId="0" borderId="5" xfId="0" applyNumberFormat="1" applyFont="1" applyBorder="1" applyAlignment="1">
      <alignment vertical="center" textRotation="90"/>
    </xf>
    <xf numFmtId="0" fontId="22" fillId="0" borderId="1" xfId="0" applyFont="1" applyBorder="1" applyAlignment="1">
      <alignment horizontal="center" vertical="center" textRotation="90"/>
    </xf>
    <xf numFmtId="0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/>
    </xf>
    <xf numFmtId="0" fontId="24" fillId="0" borderId="0" xfId="0" applyFont="1"/>
    <xf numFmtId="0" fontId="5" fillId="2" borderId="1" xfId="0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5" fillId="4" borderId="0" xfId="0" applyFont="1" applyFill="1"/>
    <xf numFmtId="0" fontId="27" fillId="2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0" fillId="5" borderId="0" xfId="0" applyFill="1"/>
    <xf numFmtId="0" fontId="28" fillId="0" borderId="0" xfId="0" applyFont="1" applyBorder="1" applyAlignment="1">
      <alignment horizontal="center" vertical="center"/>
    </xf>
    <xf numFmtId="0" fontId="0" fillId="6" borderId="0" xfId="0" applyFill="1"/>
    <xf numFmtId="0" fontId="0" fillId="7" borderId="0" xfId="0" applyFill="1"/>
    <xf numFmtId="0" fontId="5" fillId="0" borderId="0" xfId="0" applyFont="1" applyFill="1" applyBorder="1"/>
    <xf numFmtId="0" fontId="28" fillId="0" borderId="0" xfId="0" applyFont="1" applyBorder="1" applyAlignment="1">
      <alignment vertical="center"/>
    </xf>
    <xf numFmtId="0" fontId="0" fillId="8" borderId="0" xfId="0" applyFill="1"/>
    <xf numFmtId="0" fontId="29" fillId="0" borderId="0" xfId="0" applyFont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 applyBorder="1" applyAlignment="1">
      <alignment vertical="center" wrapText="1"/>
    </xf>
    <xf numFmtId="0" fontId="31" fillId="0" borderId="0" xfId="0" applyFont="1" applyBorder="1"/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1" fontId="2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/>
    <xf numFmtId="1" fontId="25" fillId="5" borderId="1" xfId="0" applyNumberFormat="1" applyFont="1" applyFill="1" applyBorder="1" applyAlignment="1">
      <alignment horizontal="center"/>
    </xf>
    <xf numFmtId="1" fontId="23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/>
    </xf>
    <xf numFmtId="0" fontId="22" fillId="0" borderId="7" xfId="0" applyFont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/>
    <xf numFmtId="1" fontId="4" fillId="5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1" fontId="23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5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165" fontId="22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165" fontId="22" fillId="0" borderId="6" xfId="0" applyNumberFormat="1" applyFont="1" applyBorder="1" applyAlignment="1">
      <alignment horizontal="center" vertical="center"/>
    </xf>
    <xf numFmtId="165" fontId="22" fillId="0" borderId="7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textRotation="90"/>
    </xf>
    <xf numFmtId="165" fontId="9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00CCFF"/>
      <color rgb="FFFF33CC"/>
      <color rgb="FF99FF99"/>
      <color rgb="FF990099"/>
      <color rgb="FF336600"/>
      <color rgb="FF0033CC"/>
      <color rgb="FF33CC33"/>
      <color rgb="FFFF66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88"/>
  <sheetViews>
    <sheetView tabSelected="1" view="pageBreakPreview" topLeftCell="A10" zoomScale="72" zoomScaleNormal="70" zoomScaleSheetLayoutView="72" workbookViewId="0">
      <selection activeCell="AS48" sqref="AS48"/>
    </sheetView>
  </sheetViews>
  <sheetFormatPr defaultRowHeight="15" x14ac:dyDescent="0.25"/>
  <cols>
    <col min="1" max="1" width="3.5703125" customWidth="1"/>
    <col min="2" max="2" width="11.5703125" customWidth="1"/>
    <col min="3" max="3" width="29.7109375" customWidth="1"/>
    <col min="4" max="4" width="17.28515625" customWidth="1"/>
    <col min="5" max="10" width="4.7109375" style="1" customWidth="1"/>
    <col min="11" max="39" width="4.7109375" customWidth="1"/>
    <col min="40" max="40" width="4.5703125" customWidth="1"/>
    <col min="41" max="43" width="4.7109375" customWidth="1"/>
    <col min="44" max="44" width="4.5703125" customWidth="1"/>
    <col min="45" max="47" width="4.7109375" customWidth="1"/>
    <col min="48" max="48" width="7.7109375" customWidth="1"/>
    <col min="49" max="57" width="4.7109375" customWidth="1"/>
    <col min="58" max="58" width="6.42578125" customWidth="1"/>
  </cols>
  <sheetData>
    <row r="1" spans="1:58" x14ac:dyDescent="0.25">
      <c r="B1" t="s">
        <v>96</v>
      </c>
    </row>
    <row r="2" spans="1:58" x14ac:dyDescent="0.25">
      <c r="B2" t="s">
        <v>97</v>
      </c>
    </row>
    <row r="3" spans="1:58" ht="21" x14ac:dyDescent="0.35">
      <c r="AA3" s="67"/>
      <c r="AB3" s="67" t="s">
        <v>137</v>
      </c>
      <c r="AC3" s="67"/>
      <c r="AD3" s="67"/>
      <c r="AE3" s="67"/>
    </row>
    <row r="4" spans="1:58" x14ac:dyDescent="0.25">
      <c r="B4" t="s">
        <v>98</v>
      </c>
    </row>
    <row r="6" spans="1:58" ht="75" customHeight="1" x14ac:dyDescent="0.25">
      <c r="A6" s="126" t="s">
        <v>0</v>
      </c>
      <c r="B6" s="126" t="s">
        <v>1</v>
      </c>
      <c r="C6" s="127" t="s">
        <v>2</v>
      </c>
      <c r="D6" s="144" t="s">
        <v>3</v>
      </c>
      <c r="E6" s="57" t="s">
        <v>138</v>
      </c>
      <c r="F6" s="140" t="s">
        <v>5</v>
      </c>
      <c r="G6" s="140"/>
      <c r="H6" s="140"/>
      <c r="I6" s="58" t="s">
        <v>139</v>
      </c>
      <c r="J6" s="148" t="s">
        <v>7</v>
      </c>
      <c r="K6" s="149"/>
      <c r="L6" s="149"/>
      <c r="M6" s="149"/>
      <c r="N6" s="59" t="s">
        <v>9</v>
      </c>
      <c r="O6" s="142" t="s">
        <v>8</v>
      </c>
      <c r="P6" s="143"/>
      <c r="Q6" s="143"/>
      <c r="R6" s="59" t="s">
        <v>140</v>
      </c>
      <c r="S6" s="142" t="s">
        <v>11</v>
      </c>
      <c r="T6" s="143"/>
      <c r="U6" s="143"/>
      <c r="V6" s="60" t="s">
        <v>141</v>
      </c>
      <c r="W6" s="145" t="s">
        <v>13</v>
      </c>
      <c r="X6" s="146"/>
      <c r="Y6" s="146"/>
      <c r="Z6" s="97"/>
      <c r="AA6" s="59" t="s">
        <v>14</v>
      </c>
      <c r="AB6" s="142" t="s">
        <v>15</v>
      </c>
      <c r="AC6" s="143"/>
      <c r="AD6" s="143"/>
      <c r="AE6" s="59" t="s">
        <v>142</v>
      </c>
      <c r="AF6" s="142" t="s">
        <v>17</v>
      </c>
      <c r="AG6" s="143"/>
      <c r="AH6" s="143"/>
      <c r="AI6" s="61" t="s">
        <v>143</v>
      </c>
      <c r="AJ6" s="145" t="s">
        <v>18</v>
      </c>
      <c r="AK6" s="146"/>
      <c r="AL6" s="146"/>
      <c r="AM6" s="59" t="s">
        <v>144</v>
      </c>
      <c r="AN6" s="142" t="s">
        <v>19</v>
      </c>
      <c r="AO6" s="143"/>
      <c r="AP6" s="143"/>
      <c r="AQ6" s="143"/>
      <c r="AR6" s="59" t="s">
        <v>145</v>
      </c>
      <c r="AS6" s="142" t="s">
        <v>20</v>
      </c>
      <c r="AT6" s="143"/>
      <c r="AU6" s="143"/>
      <c r="AV6" s="59" t="s">
        <v>146</v>
      </c>
      <c r="AW6" s="145" t="s">
        <v>21</v>
      </c>
      <c r="AX6" s="146"/>
      <c r="AY6" s="146"/>
      <c r="AZ6" s="147"/>
      <c r="BA6" s="59"/>
      <c r="BB6" s="142" t="s">
        <v>22</v>
      </c>
      <c r="BC6" s="143"/>
      <c r="BD6" s="143"/>
      <c r="BE6" s="59"/>
      <c r="BF6" s="126"/>
    </row>
    <row r="7" spans="1:58" ht="15.75" x14ac:dyDescent="0.25">
      <c r="A7" s="126"/>
      <c r="B7" s="126"/>
      <c r="C7" s="127"/>
      <c r="D7" s="144"/>
      <c r="E7" s="141" t="s">
        <v>31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26"/>
    </row>
    <row r="8" spans="1:58" x14ac:dyDescent="0.25">
      <c r="A8" s="126"/>
      <c r="B8" s="126"/>
      <c r="C8" s="127"/>
      <c r="D8" s="14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107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5">
        <v>24</v>
      </c>
      <c r="AC8" s="5">
        <v>25</v>
      </c>
      <c r="AD8" s="112">
        <v>26</v>
      </c>
      <c r="AE8" s="5">
        <v>27</v>
      </c>
      <c r="AF8" s="112">
        <v>28</v>
      </c>
      <c r="AG8" s="5">
        <v>29</v>
      </c>
      <c r="AH8" s="5">
        <v>30</v>
      </c>
      <c r="AI8" s="5">
        <v>31</v>
      </c>
      <c r="AJ8" s="5">
        <v>32</v>
      </c>
      <c r="AK8" s="5">
        <v>33</v>
      </c>
      <c r="AL8" s="5">
        <v>34</v>
      </c>
      <c r="AM8" s="5">
        <v>35</v>
      </c>
      <c r="AN8" s="112">
        <v>36</v>
      </c>
      <c r="AO8" s="112">
        <v>37</v>
      </c>
      <c r="AP8" s="5">
        <v>38</v>
      </c>
      <c r="AQ8" s="5">
        <v>39</v>
      </c>
      <c r="AR8" s="5">
        <v>40</v>
      </c>
      <c r="AS8" s="5">
        <v>41</v>
      </c>
      <c r="AT8" s="5">
        <v>42</v>
      </c>
      <c r="AU8" s="5">
        <v>43</v>
      </c>
      <c r="AV8" s="5">
        <v>44</v>
      </c>
      <c r="AW8" s="5">
        <v>45</v>
      </c>
      <c r="AX8" s="5">
        <v>46</v>
      </c>
      <c r="AY8" s="5">
        <v>47</v>
      </c>
      <c r="AZ8" s="5">
        <v>48</v>
      </c>
      <c r="BA8" s="5">
        <v>49</v>
      </c>
      <c r="BB8" s="5">
        <v>50</v>
      </c>
      <c r="BC8" s="5">
        <v>51</v>
      </c>
      <c r="BD8" s="5">
        <v>52</v>
      </c>
      <c r="BE8" s="5">
        <v>53</v>
      </c>
      <c r="BF8" s="126"/>
    </row>
    <row r="9" spans="1:58" ht="15.75" x14ac:dyDescent="0.25">
      <c r="A9" s="134" t="s">
        <v>32</v>
      </c>
      <c r="B9" s="130" t="s">
        <v>100</v>
      </c>
      <c r="C9" s="139" t="s">
        <v>99</v>
      </c>
      <c r="D9" s="52" t="s">
        <v>34</v>
      </c>
      <c r="E9" s="54"/>
      <c r="F9" s="54"/>
      <c r="G9" s="54"/>
      <c r="H9" s="54"/>
      <c r="I9" s="54"/>
      <c r="J9" s="54"/>
      <c r="K9" s="54"/>
      <c r="L9" s="54"/>
      <c r="M9" s="54"/>
      <c r="N9" s="108"/>
      <c r="O9" s="54"/>
      <c r="P9" s="54"/>
      <c r="Q9" s="54"/>
      <c r="R9" s="54"/>
      <c r="S9" s="54"/>
      <c r="T9" s="54"/>
      <c r="U9" s="54"/>
      <c r="V9" s="56"/>
      <c r="W9" s="87"/>
      <c r="X9" s="54"/>
      <c r="Y9" s="54"/>
      <c r="Z9" s="54"/>
      <c r="AA9" s="54"/>
      <c r="AB9" s="54"/>
      <c r="AC9" s="54"/>
      <c r="AD9" s="108"/>
      <c r="AE9" s="54"/>
      <c r="AF9" s="108"/>
      <c r="AG9" s="54"/>
      <c r="AH9" s="54"/>
      <c r="AI9" s="54"/>
      <c r="AJ9" s="54"/>
      <c r="AK9" s="54"/>
      <c r="AL9" s="54"/>
      <c r="AM9" s="54"/>
      <c r="AN9" s="108"/>
      <c r="AO9" s="108"/>
      <c r="AP9" s="54"/>
      <c r="AQ9" s="54"/>
      <c r="AR9" s="54"/>
      <c r="AS9" s="54"/>
      <c r="AT9" s="54"/>
      <c r="AU9" s="54"/>
      <c r="AV9" s="56"/>
      <c r="AW9" s="87"/>
      <c r="AX9" s="88"/>
      <c r="AY9" s="55"/>
      <c r="AZ9" s="55"/>
      <c r="BA9" s="55"/>
      <c r="BB9" s="55"/>
      <c r="BC9" s="55"/>
      <c r="BD9" s="55"/>
      <c r="BE9" s="55"/>
      <c r="BF9" s="6"/>
    </row>
    <row r="10" spans="1:58" ht="15.75" x14ac:dyDescent="0.25">
      <c r="A10" s="134"/>
      <c r="B10" s="130"/>
      <c r="C10" s="139"/>
      <c r="D10" s="52" t="s">
        <v>35</v>
      </c>
      <c r="E10" s="54"/>
      <c r="F10" s="54"/>
      <c r="G10" s="54"/>
      <c r="H10" s="54"/>
      <c r="I10" s="54"/>
      <c r="J10" s="54"/>
      <c r="K10" s="54"/>
      <c r="L10" s="54"/>
      <c r="M10" s="54"/>
      <c r="N10" s="108"/>
      <c r="O10" s="54"/>
      <c r="P10" s="54"/>
      <c r="Q10" s="54"/>
      <c r="R10" s="54"/>
      <c r="S10" s="54"/>
      <c r="T10" s="54"/>
      <c r="U10" s="54"/>
      <c r="V10" s="56"/>
      <c r="W10" s="87"/>
      <c r="X10" s="54"/>
      <c r="Y10" s="54"/>
      <c r="Z10" s="54"/>
      <c r="AA10" s="54"/>
      <c r="AB10" s="54"/>
      <c r="AC10" s="54"/>
      <c r="AD10" s="108"/>
      <c r="AE10" s="54"/>
      <c r="AF10" s="108"/>
      <c r="AG10" s="54"/>
      <c r="AH10" s="54"/>
      <c r="AI10" s="54"/>
      <c r="AJ10" s="54"/>
      <c r="AK10" s="54"/>
      <c r="AL10" s="54"/>
      <c r="AM10" s="54"/>
      <c r="AN10" s="108"/>
      <c r="AO10" s="108"/>
      <c r="AP10" s="54"/>
      <c r="AQ10" s="54"/>
      <c r="AR10" s="54"/>
      <c r="AS10" s="54"/>
      <c r="AT10" s="54"/>
      <c r="AU10" s="54"/>
      <c r="AV10" s="56"/>
      <c r="AW10" s="87"/>
      <c r="AX10" s="88"/>
      <c r="AY10" s="55"/>
      <c r="AZ10" s="55"/>
      <c r="BA10" s="55"/>
      <c r="BB10" s="55"/>
      <c r="BC10" s="55"/>
      <c r="BD10" s="55"/>
      <c r="BE10" s="55"/>
      <c r="BF10" s="6"/>
    </row>
    <row r="11" spans="1:58" s="51" customFormat="1" ht="15.75" x14ac:dyDescent="0.25">
      <c r="A11" s="134"/>
      <c r="B11" s="135" t="s">
        <v>101</v>
      </c>
      <c r="C11" s="135" t="s">
        <v>125</v>
      </c>
      <c r="D11" s="52" t="s">
        <v>34</v>
      </c>
      <c r="E11" s="62">
        <v>2</v>
      </c>
      <c r="F11" s="62">
        <v>2</v>
      </c>
      <c r="G11" s="62">
        <v>2</v>
      </c>
      <c r="H11" s="62">
        <v>2</v>
      </c>
      <c r="I11" s="62">
        <v>2</v>
      </c>
      <c r="J11" s="62">
        <v>2</v>
      </c>
      <c r="K11" s="62">
        <v>2</v>
      </c>
      <c r="L11" s="62">
        <v>2</v>
      </c>
      <c r="M11" s="62">
        <v>2</v>
      </c>
      <c r="N11" s="109">
        <v>2</v>
      </c>
      <c r="O11" s="62">
        <v>2</v>
      </c>
      <c r="P11" s="62">
        <v>2</v>
      </c>
      <c r="Q11" s="62"/>
      <c r="R11" s="62"/>
      <c r="S11" s="62"/>
      <c r="T11" s="62"/>
      <c r="U11" s="62"/>
      <c r="V11" s="56"/>
      <c r="W11" s="87">
        <f>SUM(E11:V11)</f>
        <v>24</v>
      </c>
      <c r="X11" s="56"/>
      <c r="Y11" s="56">
        <v>2</v>
      </c>
      <c r="Z11" s="56">
        <v>2</v>
      </c>
      <c r="AA11" s="56">
        <v>2</v>
      </c>
      <c r="AB11" s="56">
        <v>2</v>
      </c>
      <c r="AC11" s="56">
        <v>2</v>
      </c>
      <c r="AD11" s="113">
        <v>2</v>
      </c>
      <c r="AE11" s="56">
        <v>2</v>
      </c>
      <c r="AF11" s="113">
        <v>2</v>
      </c>
      <c r="AG11" s="56">
        <v>2</v>
      </c>
      <c r="AH11" s="56"/>
      <c r="AI11" s="56">
        <v>2</v>
      </c>
      <c r="AJ11" s="56">
        <v>2</v>
      </c>
      <c r="AK11" s="56">
        <v>2</v>
      </c>
      <c r="AL11" s="56"/>
      <c r="AM11" s="56"/>
      <c r="AN11" s="113"/>
      <c r="AO11" s="113"/>
      <c r="AP11" s="56"/>
      <c r="AQ11" s="56"/>
      <c r="AR11" s="56"/>
      <c r="AS11" s="56"/>
      <c r="AT11" s="56"/>
      <c r="AU11" s="56"/>
      <c r="AV11" s="56"/>
      <c r="AW11" s="87">
        <f>SUM(X11:AV11)</f>
        <v>24</v>
      </c>
      <c r="AX11" s="88"/>
      <c r="AY11" s="55"/>
      <c r="AZ11" s="55"/>
      <c r="BA11" s="55"/>
      <c r="BB11" s="55"/>
      <c r="BC11" s="55"/>
      <c r="BD11" s="55"/>
      <c r="BE11" s="55"/>
      <c r="BF11" s="56"/>
    </row>
    <row r="12" spans="1:58" ht="15.75" x14ac:dyDescent="0.25">
      <c r="A12" s="134"/>
      <c r="B12" s="135"/>
      <c r="C12" s="135"/>
      <c r="D12" s="52" t="s">
        <v>35</v>
      </c>
      <c r="E12" s="54">
        <v>1</v>
      </c>
      <c r="F12" s="54">
        <v>1</v>
      </c>
      <c r="G12" s="54">
        <v>1</v>
      </c>
      <c r="H12" s="54">
        <v>1</v>
      </c>
      <c r="I12" s="54">
        <v>1</v>
      </c>
      <c r="J12" s="54">
        <v>1</v>
      </c>
      <c r="K12" s="54">
        <v>1</v>
      </c>
      <c r="L12" s="54">
        <v>1</v>
      </c>
      <c r="M12" s="54">
        <v>1</v>
      </c>
      <c r="N12" s="108">
        <v>1</v>
      </c>
      <c r="O12" s="54">
        <v>1</v>
      </c>
      <c r="P12" s="54">
        <v>1</v>
      </c>
      <c r="Q12" s="54"/>
      <c r="R12" s="54"/>
      <c r="S12" s="54"/>
      <c r="T12" s="54"/>
      <c r="U12" s="54"/>
      <c r="V12" s="54"/>
      <c r="W12" s="87"/>
      <c r="X12" s="54"/>
      <c r="Y12" s="54">
        <v>1</v>
      </c>
      <c r="Z12" s="54"/>
      <c r="AA12" s="54">
        <v>1</v>
      </c>
      <c r="AB12" s="54">
        <v>1</v>
      </c>
      <c r="AC12" s="54">
        <v>1</v>
      </c>
      <c r="AD12" s="108">
        <v>1</v>
      </c>
      <c r="AE12" s="54">
        <v>1</v>
      </c>
      <c r="AF12" s="108">
        <v>1</v>
      </c>
      <c r="AG12" s="54">
        <v>1</v>
      </c>
      <c r="AH12" s="54"/>
      <c r="AI12" s="54">
        <v>1</v>
      </c>
      <c r="AJ12" s="54">
        <v>1</v>
      </c>
      <c r="AK12" s="54">
        <v>1</v>
      </c>
      <c r="AL12" s="54"/>
      <c r="AM12" s="54"/>
      <c r="AN12" s="108"/>
      <c r="AO12" s="108"/>
      <c r="AP12" s="54"/>
      <c r="AQ12" s="54"/>
      <c r="AR12" s="54"/>
      <c r="AS12" s="54"/>
      <c r="AT12" s="54"/>
      <c r="AU12" s="56"/>
      <c r="AV12" s="56"/>
      <c r="AW12" s="87"/>
      <c r="AX12" s="88"/>
      <c r="AY12" s="55"/>
      <c r="AZ12" s="55"/>
      <c r="BA12" s="55"/>
      <c r="BB12" s="55"/>
      <c r="BC12" s="55"/>
      <c r="BD12" s="55"/>
      <c r="BE12" s="55"/>
      <c r="BF12" s="55"/>
    </row>
    <row r="13" spans="1:58" s="51" customFormat="1" ht="15.75" x14ac:dyDescent="0.25">
      <c r="A13" s="134"/>
      <c r="B13" s="135" t="s">
        <v>126</v>
      </c>
      <c r="C13" s="135" t="s">
        <v>40</v>
      </c>
      <c r="D13" s="52" t="s">
        <v>41</v>
      </c>
      <c r="E13" s="62">
        <v>2</v>
      </c>
      <c r="F13" s="62">
        <v>2</v>
      </c>
      <c r="G13" s="62">
        <v>2</v>
      </c>
      <c r="H13" s="62">
        <v>2</v>
      </c>
      <c r="I13" s="62">
        <v>2</v>
      </c>
      <c r="J13" s="62">
        <v>2</v>
      </c>
      <c r="K13" s="62">
        <v>2</v>
      </c>
      <c r="L13" s="62">
        <v>2</v>
      </c>
      <c r="M13" s="62">
        <v>2</v>
      </c>
      <c r="N13" s="109">
        <v>2</v>
      </c>
      <c r="O13" s="62">
        <v>2</v>
      </c>
      <c r="P13" s="62">
        <v>2</v>
      </c>
      <c r="Q13" s="62">
        <v>2</v>
      </c>
      <c r="R13" s="62"/>
      <c r="S13" s="62"/>
      <c r="T13" s="62"/>
      <c r="U13" s="62"/>
      <c r="V13" s="56"/>
      <c r="W13" s="87">
        <f>SUM(E13:V13)</f>
        <v>26</v>
      </c>
      <c r="X13" s="56"/>
      <c r="Y13" s="56">
        <v>2</v>
      </c>
      <c r="Z13" s="56">
        <v>4</v>
      </c>
      <c r="AA13" s="56">
        <v>2</v>
      </c>
      <c r="AB13" s="56">
        <v>2</v>
      </c>
      <c r="AC13" s="56">
        <v>2</v>
      </c>
      <c r="AD13" s="113">
        <v>2</v>
      </c>
      <c r="AE13" s="56">
        <v>2</v>
      </c>
      <c r="AF13" s="113">
        <v>2</v>
      </c>
      <c r="AG13" s="56">
        <v>2</v>
      </c>
      <c r="AH13" s="56">
        <v>2</v>
      </c>
      <c r="AI13" s="56">
        <v>2</v>
      </c>
      <c r="AJ13" s="56"/>
      <c r="AK13" s="56"/>
      <c r="AL13" s="56"/>
      <c r="AM13" s="56"/>
      <c r="AN13" s="113"/>
      <c r="AO13" s="113"/>
      <c r="AP13" s="56"/>
      <c r="AQ13" s="56"/>
      <c r="AR13" s="56"/>
      <c r="AS13" s="56"/>
      <c r="AT13" s="56"/>
      <c r="AU13" s="56"/>
      <c r="AV13" s="56"/>
      <c r="AW13" s="87">
        <f>SUM(X13:AV13)</f>
        <v>24</v>
      </c>
      <c r="AX13" s="88"/>
      <c r="AY13" s="55"/>
      <c r="AZ13" s="55"/>
      <c r="BA13" s="55"/>
      <c r="BB13" s="55"/>
      <c r="BC13" s="55"/>
      <c r="BD13" s="55"/>
      <c r="BE13" s="55"/>
      <c r="BF13" s="56"/>
    </row>
    <row r="14" spans="1:58" ht="15.75" x14ac:dyDescent="0.25">
      <c r="A14" s="134"/>
      <c r="B14" s="135"/>
      <c r="C14" s="135"/>
      <c r="D14" s="52" t="s">
        <v>35</v>
      </c>
      <c r="E14" s="54">
        <v>1</v>
      </c>
      <c r="F14" s="54">
        <v>1</v>
      </c>
      <c r="G14" s="54">
        <v>1</v>
      </c>
      <c r="H14" s="54">
        <v>1</v>
      </c>
      <c r="I14" s="54">
        <v>1</v>
      </c>
      <c r="J14" s="54">
        <v>1</v>
      </c>
      <c r="K14" s="54">
        <v>1</v>
      </c>
      <c r="L14" s="54">
        <v>1</v>
      </c>
      <c r="M14" s="54">
        <v>1</v>
      </c>
      <c r="N14" s="108">
        <v>1</v>
      </c>
      <c r="O14" s="54">
        <v>1</v>
      </c>
      <c r="P14" s="54">
        <v>1</v>
      </c>
      <c r="Q14" s="54">
        <v>1</v>
      </c>
      <c r="R14" s="54"/>
      <c r="S14" s="54"/>
      <c r="T14" s="54"/>
      <c r="U14" s="54"/>
      <c r="V14" s="54"/>
      <c r="W14" s="87"/>
      <c r="X14" s="54"/>
      <c r="Y14" s="54">
        <v>1</v>
      </c>
      <c r="Z14" s="54"/>
      <c r="AA14" s="54">
        <v>1</v>
      </c>
      <c r="AB14" s="54">
        <v>1</v>
      </c>
      <c r="AC14" s="54">
        <v>1</v>
      </c>
      <c r="AD14" s="108">
        <v>1</v>
      </c>
      <c r="AE14" s="54">
        <v>1</v>
      </c>
      <c r="AF14" s="108">
        <v>1</v>
      </c>
      <c r="AG14" s="54">
        <v>1</v>
      </c>
      <c r="AH14" s="54">
        <v>1</v>
      </c>
      <c r="AI14" s="54"/>
      <c r="AJ14" s="54"/>
      <c r="AK14" s="54"/>
      <c r="AL14" s="54"/>
      <c r="AM14" s="54"/>
      <c r="AN14" s="108"/>
      <c r="AO14" s="108"/>
      <c r="AP14" s="54"/>
      <c r="AQ14" s="54"/>
      <c r="AR14" s="54"/>
      <c r="AS14" s="54"/>
      <c r="AT14" s="54"/>
      <c r="AU14" s="54"/>
      <c r="AV14" s="54"/>
      <c r="AW14" s="87"/>
      <c r="AX14" s="88"/>
      <c r="AY14" s="55"/>
      <c r="AZ14" s="55"/>
      <c r="BA14" s="55"/>
      <c r="BB14" s="55"/>
      <c r="BC14" s="55"/>
      <c r="BD14" s="55"/>
      <c r="BE14" s="55"/>
      <c r="BF14" s="55"/>
    </row>
    <row r="15" spans="1:58" s="51" customFormat="1" ht="15.75" x14ac:dyDescent="0.25">
      <c r="A15" s="134"/>
      <c r="B15" s="135" t="s">
        <v>127</v>
      </c>
      <c r="C15" s="135" t="s">
        <v>46</v>
      </c>
      <c r="D15" s="52" t="s">
        <v>41</v>
      </c>
      <c r="E15" s="62">
        <v>2</v>
      </c>
      <c r="F15" s="62">
        <v>2</v>
      </c>
      <c r="G15" s="62">
        <v>2</v>
      </c>
      <c r="H15" s="62">
        <v>2</v>
      </c>
      <c r="I15" s="62">
        <v>2</v>
      </c>
      <c r="J15" s="62">
        <v>2</v>
      </c>
      <c r="K15" s="62">
        <v>2</v>
      </c>
      <c r="L15" s="62">
        <v>2</v>
      </c>
      <c r="M15" s="62">
        <v>2</v>
      </c>
      <c r="N15" s="109">
        <v>4</v>
      </c>
      <c r="O15" s="62"/>
      <c r="P15" s="62"/>
      <c r="Q15" s="62"/>
      <c r="R15" s="62"/>
      <c r="S15" s="62"/>
      <c r="T15" s="62"/>
      <c r="U15" s="62"/>
      <c r="V15" s="56"/>
      <c r="W15" s="87">
        <f>SUM(E15:V15)</f>
        <v>22</v>
      </c>
      <c r="X15" s="56"/>
      <c r="Y15" s="56">
        <v>2</v>
      </c>
      <c r="Z15" s="56">
        <v>2</v>
      </c>
      <c r="AA15" s="56">
        <v>2</v>
      </c>
      <c r="AB15" s="56">
        <v>2</v>
      </c>
      <c r="AC15" s="56">
        <v>2</v>
      </c>
      <c r="AD15" s="113">
        <v>2</v>
      </c>
      <c r="AE15" s="56">
        <v>2</v>
      </c>
      <c r="AF15" s="113">
        <v>2</v>
      </c>
      <c r="AG15" s="56">
        <v>2</v>
      </c>
      <c r="AH15" s="56">
        <v>2</v>
      </c>
      <c r="AI15" s="56">
        <v>2</v>
      </c>
      <c r="AJ15" s="56">
        <v>2</v>
      </c>
      <c r="AK15" s="56"/>
      <c r="AL15" s="56"/>
      <c r="AM15" s="56"/>
      <c r="AN15" s="113"/>
      <c r="AO15" s="113"/>
      <c r="AP15" s="56"/>
      <c r="AQ15" s="56"/>
      <c r="AR15" s="56"/>
      <c r="AS15" s="56"/>
      <c r="AT15" s="56"/>
      <c r="AU15" s="56"/>
      <c r="AV15" s="56"/>
      <c r="AW15" s="87">
        <f>SUM(X15:AV15)</f>
        <v>24</v>
      </c>
      <c r="AX15" s="88"/>
      <c r="AY15" s="55"/>
      <c r="AZ15" s="55"/>
      <c r="BA15" s="55"/>
      <c r="BB15" s="55"/>
      <c r="BC15" s="55"/>
      <c r="BD15" s="55"/>
      <c r="BE15" s="55"/>
      <c r="BF15" s="56"/>
    </row>
    <row r="16" spans="1:58" ht="15.75" x14ac:dyDescent="0.25">
      <c r="A16" s="134"/>
      <c r="B16" s="135"/>
      <c r="C16" s="135"/>
      <c r="D16" s="52" t="s">
        <v>35</v>
      </c>
      <c r="E16" s="54">
        <v>1</v>
      </c>
      <c r="F16" s="54">
        <v>1</v>
      </c>
      <c r="G16" s="54">
        <v>1</v>
      </c>
      <c r="H16" s="54">
        <v>1</v>
      </c>
      <c r="I16" s="54">
        <v>1</v>
      </c>
      <c r="J16" s="54">
        <v>1</v>
      </c>
      <c r="K16" s="54">
        <v>1</v>
      </c>
      <c r="L16" s="54">
        <v>1</v>
      </c>
      <c r="M16" s="54">
        <v>1</v>
      </c>
      <c r="N16" s="108">
        <v>2</v>
      </c>
      <c r="O16" s="54"/>
      <c r="P16" s="54"/>
      <c r="Q16" s="54"/>
      <c r="R16" s="54"/>
      <c r="S16" s="54"/>
      <c r="T16" s="54"/>
      <c r="U16" s="54"/>
      <c r="V16" s="55"/>
      <c r="W16" s="87"/>
      <c r="X16" s="54"/>
      <c r="Y16" s="54">
        <v>1</v>
      </c>
      <c r="Z16" s="54"/>
      <c r="AA16" s="54">
        <v>1</v>
      </c>
      <c r="AB16" s="54">
        <v>1</v>
      </c>
      <c r="AC16" s="54">
        <v>1</v>
      </c>
      <c r="AD16" s="108">
        <v>1</v>
      </c>
      <c r="AE16" s="54">
        <v>1</v>
      </c>
      <c r="AF16" s="108">
        <v>1</v>
      </c>
      <c r="AG16" s="54">
        <v>1</v>
      </c>
      <c r="AH16" s="54"/>
      <c r="AI16" s="54">
        <v>1</v>
      </c>
      <c r="AJ16" s="54">
        <v>1</v>
      </c>
      <c r="AK16" s="54"/>
      <c r="AL16" s="54"/>
      <c r="AM16" s="54"/>
      <c r="AN16" s="108"/>
      <c r="AO16" s="108"/>
      <c r="AP16" s="54"/>
      <c r="AQ16" s="54"/>
      <c r="AR16" s="54"/>
      <c r="AS16" s="54"/>
      <c r="AT16" s="54"/>
      <c r="AU16" s="54"/>
      <c r="AV16" s="62"/>
      <c r="AW16" s="87"/>
      <c r="AX16" s="88"/>
      <c r="AY16" s="55"/>
      <c r="AZ16" s="55"/>
      <c r="BA16" s="55"/>
      <c r="BB16" s="55"/>
      <c r="BC16" s="55"/>
      <c r="BD16" s="55"/>
      <c r="BE16" s="55"/>
      <c r="BF16" s="55"/>
    </row>
    <row r="17" spans="1:58" ht="15.75" x14ac:dyDescent="0.25">
      <c r="A17" s="134"/>
      <c r="B17" s="131" t="s">
        <v>103</v>
      </c>
      <c r="C17" s="131" t="s">
        <v>102</v>
      </c>
      <c r="D17" s="52" t="s">
        <v>41</v>
      </c>
      <c r="E17" s="62"/>
      <c r="F17" s="62"/>
      <c r="G17" s="62"/>
      <c r="H17" s="62"/>
      <c r="I17" s="62"/>
      <c r="J17" s="62"/>
      <c r="K17" s="62"/>
      <c r="L17" s="62"/>
      <c r="M17" s="62"/>
      <c r="N17" s="109"/>
      <c r="O17" s="62"/>
      <c r="P17" s="62"/>
      <c r="Q17" s="62"/>
      <c r="R17" s="62"/>
      <c r="S17" s="62"/>
      <c r="T17" s="62"/>
      <c r="U17" s="62"/>
      <c r="V17" s="56"/>
      <c r="W17" s="87"/>
      <c r="X17" s="56"/>
      <c r="Y17" s="56"/>
      <c r="Z17" s="56"/>
      <c r="AA17" s="56"/>
      <c r="AB17" s="56"/>
      <c r="AC17" s="56"/>
      <c r="AD17" s="113"/>
      <c r="AE17" s="56"/>
      <c r="AF17" s="113"/>
      <c r="AG17" s="56"/>
      <c r="AH17" s="56"/>
      <c r="AI17" s="56"/>
      <c r="AJ17" s="56"/>
      <c r="AK17" s="56"/>
      <c r="AL17" s="56"/>
      <c r="AM17" s="56"/>
      <c r="AN17" s="113"/>
      <c r="AO17" s="113"/>
      <c r="AP17" s="56"/>
      <c r="AQ17" s="56"/>
      <c r="AR17" s="56"/>
      <c r="AS17" s="56"/>
      <c r="AT17" s="62"/>
      <c r="AU17" s="62"/>
      <c r="AV17" s="56"/>
      <c r="AW17" s="87"/>
      <c r="AX17" s="88"/>
      <c r="AY17" s="55"/>
      <c r="AZ17" s="55"/>
      <c r="BA17" s="55"/>
      <c r="BB17" s="55"/>
      <c r="BC17" s="55"/>
      <c r="BD17" s="55"/>
      <c r="BE17" s="55"/>
      <c r="BF17" s="55"/>
    </row>
    <row r="18" spans="1:58" ht="15.75" x14ac:dyDescent="0.25">
      <c r="A18" s="134"/>
      <c r="B18" s="132"/>
      <c r="C18" s="133"/>
      <c r="D18" s="52" t="s">
        <v>35</v>
      </c>
      <c r="E18" s="54"/>
      <c r="F18" s="54"/>
      <c r="G18" s="54"/>
      <c r="H18" s="54"/>
      <c r="I18" s="54"/>
      <c r="J18" s="54"/>
      <c r="K18" s="54"/>
      <c r="L18" s="54"/>
      <c r="M18" s="54"/>
      <c r="N18" s="108"/>
      <c r="O18" s="54"/>
      <c r="P18" s="54"/>
      <c r="Q18" s="54"/>
      <c r="R18" s="54"/>
      <c r="S18" s="54"/>
      <c r="T18" s="54"/>
      <c r="U18" s="54"/>
      <c r="V18" s="54"/>
      <c r="W18" s="87"/>
      <c r="X18" s="54"/>
      <c r="Y18" s="54"/>
      <c r="Z18" s="54"/>
      <c r="AA18" s="54"/>
      <c r="AB18" s="54"/>
      <c r="AC18" s="54"/>
      <c r="AD18" s="108"/>
      <c r="AE18" s="54"/>
      <c r="AF18" s="108"/>
      <c r="AG18" s="54"/>
      <c r="AH18" s="54"/>
      <c r="AI18" s="54"/>
      <c r="AJ18" s="54"/>
      <c r="AK18" s="54"/>
      <c r="AL18" s="54"/>
      <c r="AM18" s="54"/>
      <c r="AN18" s="108"/>
      <c r="AO18" s="108"/>
      <c r="AP18" s="54"/>
      <c r="AQ18" s="54"/>
      <c r="AR18" s="54"/>
      <c r="AS18" s="54"/>
      <c r="AT18" s="54"/>
      <c r="AU18" s="54"/>
      <c r="AV18" s="56"/>
      <c r="AW18" s="87"/>
      <c r="AX18" s="88"/>
      <c r="AY18" s="55"/>
      <c r="AZ18" s="55"/>
      <c r="BA18" s="55"/>
      <c r="BB18" s="55"/>
      <c r="BC18" s="55"/>
      <c r="BD18" s="55"/>
      <c r="BE18" s="55"/>
      <c r="BF18" s="55"/>
    </row>
    <row r="19" spans="1:58" s="51" customFormat="1" ht="15.75" x14ac:dyDescent="0.25">
      <c r="A19" s="134"/>
      <c r="B19" s="130" t="s">
        <v>104</v>
      </c>
      <c r="C19" s="128" t="s">
        <v>105</v>
      </c>
      <c r="D19" s="52" t="s">
        <v>41</v>
      </c>
      <c r="E19" s="62"/>
      <c r="F19" s="62"/>
      <c r="G19" s="62"/>
      <c r="H19" s="62"/>
      <c r="I19" s="62"/>
      <c r="J19" s="62"/>
      <c r="K19" s="62"/>
      <c r="L19" s="62"/>
      <c r="M19" s="62"/>
      <c r="N19" s="109"/>
      <c r="O19" s="62"/>
      <c r="P19" s="62"/>
      <c r="Q19" s="62"/>
      <c r="R19" s="62"/>
      <c r="S19" s="62"/>
      <c r="T19" s="62"/>
      <c r="U19" s="62"/>
      <c r="V19" s="56"/>
      <c r="W19" s="87"/>
      <c r="X19" s="56"/>
      <c r="Y19" s="56"/>
      <c r="Z19" s="56"/>
      <c r="AA19" s="56"/>
      <c r="AB19" s="56"/>
      <c r="AC19" s="56"/>
      <c r="AD19" s="113"/>
      <c r="AE19" s="56"/>
      <c r="AF19" s="113"/>
      <c r="AG19" s="56"/>
      <c r="AH19" s="56"/>
      <c r="AI19" s="56"/>
      <c r="AJ19" s="56"/>
      <c r="AK19" s="56"/>
      <c r="AL19" s="56"/>
      <c r="AM19" s="56"/>
      <c r="AN19" s="113"/>
      <c r="AO19" s="113"/>
      <c r="AP19" s="56"/>
      <c r="AQ19" s="56"/>
      <c r="AR19" s="56"/>
      <c r="AS19" s="56"/>
      <c r="AT19" s="56"/>
      <c r="AU19" s="56"/>
      <c r="AV19" s="56"/>
      <c r="AW19" s="87"/>
      <c r="AX19" s="88"/>
      <c r="AY19" s="55"/>
      <c r="AZ19" s="55"/>
      <c r="BA19" s="55"/>
      <c r="BB19" s="55"/>
      <c r="BC19" s="55"/>
      <c r="BD19" s="55"/>
      <c r="BE19" s="55"/>
      <c r="BF19" s="56"/>
    </row>
    <row r="20" spans="1:58" ht="15.75" x14ac:dyDescent="0.25">
      <c r="A20" s="134"/>
      <c r="B20" s="130"/>
      <c r="C20" s="129"/>
      <c r="D20" s="52" t="s">
        <v>35</v>
      </c>
      <c r="E20" s="54"/>
      <c r="F20" s="54"/>
      <c r="G20" s="54"/>
      <c r="H20" s="54"/>
      <c r="I20" s="54"/>
      <c r="J20" s="54"/>
      <c r="K20" s="54"/>
      <c r="L20" s="54"/>
      <c r="M20" s="54"/>
      <c r="N20" s="108"/>
      <c r="O20" s="54"/>
      <c r="P20" s="54"/>
      <c r="Q20" s="54"/>
      <c r="R20" s="54"/>
      <c r="S20" s="54"/>
      <c r="T20" s="54"/>
      <c r="U20" s="54"/>
      <c r="V20" s="54"/>
      <c r="W20" s="87"/>
      <c r="X20" s="54"/>
      <c r="Y20" s="54"/>
      <c r="Z20" s="54"/>
      <c r="AA20" s="54"/>
      <c r="AB20" s="54"/>
      <c r="AC20" s="54"/>
      <c r="AD20" s="108"/>
      <c r="AE20" s="54"/>
      <c r="AF20" s="108"/>
      <c r="AG20" s="54"/>
      <c r="AH20" s="54"/>
      <c r="AI20" s="54"/>
      <c r="AJ20" s="54"/>
      <c r="AK20" s="54"/>
      <c r="AL20" s="54"/>
      <c r="AM20" s="54"/>
      <c r="AN20" s="108"/>
      <c r="AO20" s="108"/>
      <c r="AP20" s="54"/>
      <c r="AQ20" s="54"/>
      <c r="AR20" s="54"/>
      <c r="AS20" s="54"/>
      <c r="AT20" s="54"/>
      <c r="AU20" s="54"/>
      <c r="AV20" s="55"/>
      <c r="AW20" s="87"/>
      <c r="AX20" s="88"/>
      <c r="AY20" s="55"/>
      <c r="AZ20" s="55"/>
      <c r="BA20" s="55"/>
      <c r="BB20" s="55"/>
      <c r="BC20" s="55"/>
      <c r="BD20" s="55"/>
      <c r="BE20" s="55"/>
      <c r="BF20" s="55"/>
    </row>
    <row r="21" spans="1:58" ht="15.75" customHeight="1" x14ac:dyDescent="0.25">
      <c r="B21" s="138" t="s">
        <v>62</v>
      </c>
      <c r="C21" s="136" t="s">
        <v>89</v>
      </c>
      <c r="D21" s="52" t="s">
        <v>41</v>
      </c>
      <c r="E21" s="62"/>
      <c r="F21" s="62"/>
      <c r="G21" s="62"/>
      <c r="H21" s="62"/>
      <c r="I21" s="62"/>
      <c r="J21" s="62"/>
      <c r="K21" s="62"/>
      <c r="L21" s="62"/>
      <c r="M21" s="62"/>
      <c r="N21" s="109"/>
      <c r="O21" s="62"/>
      <c r="P21" s="62"/>
      <c r="Q21" s="62"/>
      <c r="R21" s="62"/>
      <c r="S21" s="62"/>
      <c r="T21" s="62"/>
      <c r="U21" s="62"/>
      <c r="V21" s="62"/>
      <c r="W21" s="87"/>
      <c r="X21" s="56"/>
      <c r="Y21" s="56"/>
      <c r="Z21" s="56"/>
      <c r="AA21" s="56"/>
      <c r="AB21" s="56"/>
      <c r="AC21" s="56"/>
      <c r="AD21" s="109"/>
      <c r="AE21" s="56"/>
      <c r="AF21" s="109"/>
      <c r="AG21" s="62"/>
      <c r="AH21" s="62"/>
      <c r="AI21" s="62"/>
      <c r="AJ21" s="62"/>
      <c r="AK21" s="56"/>
      <c r="AL21" s="55"/>
      <c r="AM21" s="55"/>
      <c r="AN21" s="108"/>
      <c r="AO21" s="108"/>
      <c r="AP21" s="54"/>
      <c r="AQ21" s="55"/>
      <c r="AR21" s="55"/>
      <c r="AS21" s="54"/>
      <c r="AT21" s="98"/>
      <c r="AU21" s="54"/>
      <c r="AV21" s="56"/>
      <c r="AW21" s="87"/>
      <c r="AX21" s="88"/>
      <c r="AY21" s="55"/>
      <c r="AZ21" s="55"/>
      <c r="BA21" s="55"/>
      <c r="BB21" s="55"/>
      <c r="BC21" s="55"/>
      <c r="BD21" s="55"/>
      <c r="BE21" s="55"/>
      <c r="BF21" s="55"/>
    </row>
    <row r="22" spans="1:58" ht="15.75" customHeight="1" x14ac:dyDescent="0.25">
      <c r="B22" s="133"/>
      <c r="C22" s="137"/>
      <c r="D22" s="52" t="s">
        <v>35</v>
      </c>
      <c r="E22" s="54"/>
      <c r="F22" s="54"/>
      <c r="G22" s="54"/>
      <c r="H22" s="54"/>
      <c r="I22" s="54"/>
      <c r="J22" s="54"/>
      <c r="K22" s="54"/>
      <c r="L22" s="54"/>
      <c r="M22" s="54"/>
      <c r="N22" s="108"/>
      <c r="O22" s="54"/>
      <c r="P22" s="54"/>
      <c r="Q22" s="54"/>
      <c r="R22" s="54"/>
      <c r="S22" s="54"/>
      <c r="T22" s="54"/>
      <c r="U22" s="54"/>
      <c r="V22" s="54"/>
      <c r="W22" s="87"/>
      <c r="X22" s="55"/>
      <c r="Y22" s="55"/>
      <c r="Z22" s="55"/>
      <c r="AA22" s="55"/>
      <c r="AB22" s="55"/>
      <c r="AC22" s="55"/>
      <c r="AD22" s="108"/>
      <c r="AE22" s="55"/>
      <c r="AF22" s="108"/>
      <c r="AG22" s="54"/>
      <c r="AH22" s="54"/>
      <c r="AI22" s="54"/>
      <c r="AJ22" s="54"/>
      <c r="AK22" s="55"/>
      <c r="AL22" s="55"/>
      <c r="AM22" s="55"/>
      <c r="AN22" s="108"/>
      <c r="AO22" s="108"/>
      <c r="AP22" s="54"/>
      <c r="AQ22" s="55"/>
      <c r="AR22" s="55"/>
      <c r="AS22" s="54"/>
      <c r="AT22" s="98"/>
      <c r="AU22" s="54"/>
      <c r="AV22" s="56"/>
      <c r="AW22" s="87"/>
      <c r="AX22" s="88"/>
      <c r="AY22" s="55"/>
      <c r="AZ22" s="55"/>
      <c r="BA22" s="55"/>
      <c r="BB22" s="55"/>
      <c r="BC22" s="55"/>
      <c r="BD22" s="55"/>
      <c r="BE22" s="55"/>
      <c r="BF22" s="55"/>
    </row>
    <row r="23" spans="1:58" ht="15.75" customHeight="1" x14ac:dyDescent="0.25">
      <c r="B23" s="138" t="s">
        <v>123</v>
      </c>
      <c r="C23" s="136" t="s">
        <v>124</v>
      </c>
      <c r="D23" s="52" t="s">
        <v>41</v>
      </c>
      <c r="E23" s="62">
        <v>4</v>
      </c>
      <c r="F23" s="62">
        <v>2</v>
      </c>
      <c r="G23" s="62">
        <v>2</v>
      </c>
      <c r="H23" s="62">
        <v>2</v>
      </c>
      <c r="I23" s="62">
        <v>2</v>
      </c>
      <c r="J23" s="62">
        <v>2</v>
      </c>
      <c r="K23" s="62">
        <v>2</v>
      </c>
      <c r="L23" s="62">
        <v>2</v>
      </c>
      <c r="M23" s="62">
        <v>2</v>
      </c>
      <c r="N23" s="109">
        <v>2</v>
      </c>
      <c r="O23" s="62">
        <v>2</v>
      </c>
      <c r="P23" s="62">
        <v>2</v>
      </c>
      <c r="Q23" s="62">
        <v>2</v>
      </c>
      <c r="R23" s="62">
        <v>2</v>
      </c>
      <c r="S23" s="62">
        <v>2</v>
      </c>
      <c r="T23" s="62">
        <v>2</v>
      </c>
      <c r="U23" s="62"/>
      <c r="V23" s="62"/>
      <c r="W23" s="87">
        <f>SUM(E23:V23)</f>
        <v>34</v>
      </c>
      <c r="X23" s="55"/>
      <c r="Y23" s="56"/>
      <c r="Z23" s="56"/>
      <c r="AA23" s="56"/>
      <c r="AB23" s="56"/>
      <c r="AC23" s="56"/>
      <c r="AD23" s="109"/>
      <c r="AE23" s="56"/>
      <c r="AF23" s="109"/>
      <c r="AG23" s="62"/>
      <c r="AH23" s="62"/>
      <c r="AI23" s="62"/>
      <c r="AJ23" s="62"/>
      <c r="AK23" s="56"/>
      <c r="AL23" s="56"/>
      <c r="AM23" s="56"/>
      <c r="AN23" s="109"/>
      <c r="AO23" s="108"/>
      <c r="AP23" s="54"/>
      <c r="AQ23" s="55"/>
      <c r="AR23" s="55"/>
      <c r="AS23" s="54"/>
      <c r="AT23" s="98"/>
      <c r="AU23" s="54">
        <v>34</v>
      </c>
      <c r="AV23" s="56"/>
      <c r="AW23" s="87">
        <f>SUM(X23:AV23)</f>
        <v>34</v>
      </c>
      <c r="AX23" s="88"/>
      <c r="AY23" s="55"/>
      <c r="AZ23" s="55"/>
      <c r="BA23" s="55"/>
      <c r="BB23" s="55"/>
      <c r="BC23" s="55"/>
      <c r="BD23" s="55"/>
      <c r="BE23" s="55"/>
      <c r="BF23" s="55"/>
    </row>
    <row r="24" spans="1:58" ht="15.75" customHeight="1" x14ac:dyDescent="0.25">
      <c r="B24" s="133"/>
      <c r="C24" s="137"/>
      <c r="D24" s="52" t="s">
        <v>35</v>
      </c>
      <c r="E24" s="54">
        <v>2</v>
      </c>
      <c r="F24" s="54">
        <v>1</v>
      </c>
      <c r="G24" s="54">
        <v>1</v>
      </c>
      <c r="H24" s="54">
        <v>1</v>
      </c>
      <c r="I24" s="54">
        <v>1</v>
      </c>
      <c r="J24" s="54">
        <v>1</v>
      </c>
      <c r="K24" s="54">
        <v>1</v>
      </c>
      <c r="L24" s="54">
        <v>1</v>
      </c>
      <c r="M24" s="54">
        <v>1</v>
      </c>
      <c r="N24" s="108">
        <v>1</v>
      </c>
      <c r="O24" s="54">
        <v>1</v>
      </c>
      <c r="P24" s="54">
        <v>1</v>
      </c>
      <c r="Q24" s="54">
        <v>1</v>
      </c>
      <c r="R24" s="54">
        <v>1</v>
      </c>
      <c r="S24" s="54">
        <v>1</v>
      </c>
      <c r="T24" s="54">
        <v>1</v>
      </c>
      <c r="U24" s="54"/>
      <c r="V24" s="54"/>
      <c r="W24" s="87"/>
      <c r="X24" s="55"/>
      <c r="Y24" s="55"/>
      <c r="Z24" s="55"/>
      <c r="AA24" s="55"/>
      <c r="AB24" s="55"/>
      <c r="AC24" s="55"/>
      <c r="AD24" s="108"/>
      <c r="AE24" s="55"/>
      <c r="AF24" s="108"/>
      <c r="AG24" s="54"/>
      <c r="AH24" s="54"/>
      <c r="AI24" s="54"/>
      <c r="AJ24" s="54"/>
      <c r="AK24" s="55"/>
      <c r="AL24" s="55"/>
      <c r="AM24" s="55"/>
      <c r="AN24" s="108"/>
      <c r="AO24" s="108"/>
      <c r="AP24" s="54"/>
      <c r="AQ24" s="55"/>
      <c r="AR24" s="55"/>
      <c r="AS24" s="54"/>
      <c r="AT24" s="98"/>
      <c r="AU24" s="54"/>
      <c r="AV24" s="56"/>
      <c r="AW24" s="87"/>
      <c r="AX24" s="88"/>
      <c r="AY24" s="55"/>
      <c r="AZ24" s="55"/>
      <c r="BA24" s="55"/>
      <c r="BB24" s="55"/>
      <c r="BC24" s="55"/>
      <c r="BD24" s="55"/>
      <c r="BE24" s="55"/>
      <c r="BF24" s="55"/>
    </row>
    <row r="25" spans="1:58" ht="15.75" x14ac:dyDescent="0.25">
      <c r="B25" s="131" t="s">
        <v>106</v>
      </c>
      <c r="C25" s="128" t="s">
        <v>64</v>
      </c>
      <c r="D25" s="52" t="s">
        <v>41</v>
      </c>
      <c r="E25" s="54"/>
      <c r="F25" s="54"/>
      <c r="G25" s="54"/>
      <c r="H25" s="54"/>
      <c r="I25" s="54"/>
      <c r="J25" s="54"/>
      <c r="K25" s="54"/>
      <c r="L25" s="54"/>
      <c r="M25" s="54"/>
      <c r="N25" s="108"/>
      <c r="O25" s="54"/>
      <c r="P25" s="54"/>
      <c r="Q25" s="54"/>
      <c r="R25" s="54"/>
      <c r="S25" s="54"/>
      <c r="T25" s="54"/>
      <c r="U25" s="54"/>
      <c r="V25" s="54"/>
      <c r="W25" s="87"/>
      <c r="X25" s="54"/>
      <c r="Y25" s="54"/>
      <c r="Z25" s="54"/>
      <c r="AA25" s="54"/>
      <c r="AB25" s="54"/>
      <c r="AC25" s="54"/>
      <c r="AD25" s="108"/>
      <c r="AE25" s="54"/>
      <c r="AF25" s="108"/>
      <c r="AG25" s="54"/>
      <c r="AH25" s="54"/>
      <c r="AI25" s="54"/>
      <c r="AJ25" s="54"/>
      <c r="AK25" s="54"/>
      <c r="AL25" s="54"/>
      <c r="AM25" s="54"/>
      <c r="AN25" s="114"/>
      <c r="AO25" s="108"/>
      <c r="AP25" s="54"/>
      <c r="AQ25" s="54"/>
      <c r="AR25" s="54"/>
      <c r="AS25" s="54"/>
      <c r="AT25" s="98"/>
      <c r="AU25" s="54"/>
      <c r="AV25" s="56"/>
      <c r="AW25" s="87"/>
      <c r="AX25" s="88"/>
      <c r="AY25" s="55"/>
      <c r="AZ25" s="55"/>
      <c r="BA25" s="55"/>
      <c r="BB25" s="55"/>
      <c r="BC25" s="55"/>
      <c r="BD25" s="55"/>
      <c r="BE25" s="55"/>
      <c r="BF25" s="55"/>
    </row>
    <row r="26" spans="1:58" ht="15.75" x14ac:dyDescent="0.25">
      <c r="B26" s="132"/>
      <c r="C26" s="129"/>
      <c r="D26" s="52" t="s">
        <v>35</v>
      </c>
      <c r="E26" s="54"/>
      <c r="F26" s="54"/>
      <c r="G26" s="54"/>
      <c r="H26" s="54"/>
      <c r="I26" s="54"/>
      <c r="J26" s="54"/>
      <c r="K26" s="54"/>
      <c r="L26" s="54"/>
      <c r="M26" s="54"/>
      <c r="N26" s="108"/>
      <c r="O26" s="54"/>
      <c r="P26" s="54"/>
      <c r="Q26" s="54"/>
      <c r="R26" s="54"/>
      <c r="S26" s="54"/>
      <c r="T26" s="54"/>
      <c r="U26" s="54"/>
      <c r="V26" s="54"/>
      <c r="W26" s="87"/>
      <c r="X26" s="54"/>
      <c r="Y26" s="54"/>
      <c r="Z26" s="54"/>
      <c r="AA26" s="54"/>
      <c r="AB26" s="54"/>
      <c r="AC26" s="54"/>
      <c r="AD26" s="108"/>
      <c r="AE26" s="54"/>
      <c r="AF26" s="108"/>
      <c r="AG26" s="54"/>
      <c r="AH26" s="54"/>
      <c r="AI26" s="54"/>
      <c r="AJ26" s="54"/>
      <c r="AK26" s="54"/>
      <c r="AL26" s="54"/>
      <c r="AM26" s="54"/>
      <c r="AN26" s="114"/>
      <c r="AO26" s="108"/>
      <c r="AP26" s="54"/>
      <c r="AQ26" s="54"/>
      <c r="AR26" s="54"/>
      <c r="AS26" s="54"/>
      <c r="AT26" s="98"/>
      <c r="AU26" s="54"/>
      <c r="AV26" s="56"/>
      <c r="AW26" s="87"/>
      <c r="AX26" s="88"/>
      <c r="AY26" s="55"/>
      <c r="AZ26" s="55"/>
      <c r="BA26" s="55"/>
      <c r="BB26" s="55"/>
      <c r="BC26" s="55"/>
      <c r="BD26" s="55"/>
      <c r="BE26" s="55"/>
      <c r="BF26" s="55"/>
    </row>
    <row r="27" spans="1:58" ht="15.75" x14ac:dyDescent="0.25">
      <c r="B27" s="138" t="s">
        <v>65</v>
      </c>
      <c r="C27" s="136" t="s">
        <v>91</v>
      </c>
      <c r="D27" s="52" t="s">
        <v>41</v>
      </c>
      <c r="E27" s="54"/>
      <c r="F27" s="54"/>
      <c r="G27" s="54"/>
      <c r="H27" s="54"/>
      <c r="I27" s="54"/>
      <c r="J27" s="54"/>
      <c r="K27" s="54"/>
      <c r="L27" s="54"/>
      <c r="M27" s="54"/>
      <c r="N27" s="108"/>
      <c r="O27" s="54"/>
      <c r="P27" s="54"/>
      <c r="Q27" s="54"/>
      <c r="R27" s="54"/>
      <c r="S27" s="54"/>
      <c r="T27" s="54"/>
      <c r="U27" s="54"/>
      <c r="V27" s="54"/>
      <c r="W27" s="87"/>
      <c r="X27" s="54"/>
      <c r="Y27" s="54"/>
      <c r="Z27" s="54"/>
      <c r="AA27" s="54"/>
      <c r="AB27" s="54"/>
      <c r="AC27" s="54"/>
      <c r="AD27" s="108"/>
      <c r="AE27" s="54"/>
      <c r="AF27" s="108"/>
      <c r="AG27" s="54"/>
      <c r="AH27" s="54"/>
      <c r="AI27" s="54"/>
      <c r="AJ27" s="54"/>
      <c r="AK27" s="54"/>
      <c r="AL27" s="54"/>
      <c r="AM27" s="54"/>
      <c r="AN27" s="114"/>
      <c r="AO27" s="108"/>
      <c r="AP27" s="54"/>
      <c r="AQ27" s="54"/>
      <c r="AR27" s="54"/>
      <c r="AS27" s="54"/>
      <c r="AT27" s="98"/>
      <c r="AU27" s="54"/>
      <c r="AV27" s="56"/>
      <c r="AW27" s="87"/>
      <c r="AX27" s="88"/>
      <c r="AY27" s="55"/>
      <c r="AZ27" s="55"/>
      <c r="BA27" s="55"/>
      <c r="BB27" s="55"/>
      <c r="BC27" s="55"/>
      <c r="BD27" s="55"/>
      <c r="BE27" s="55"/>
      <c r="BF27" s="55"/>
    </row>
    <row r="28" spans="1:58" ht="15.75" x14ac:dyDescent="0.25">
      <c r="B28" s="133"/>
      <c r="C28" s="137"/>
      <c r="D28" s="52" t="s">
        <v>35</v>
      </c>
      <c r="E28" s="54"/>
      <c r="F28" s="54"/>
      <c r="G28" s="54"/>
      <c r="H28" s="54"/>
      <c r="I28" s="54"/>
      <c r="J28" s="54"/>
      <c r="K28" s="54"/>
      <c r="L28" s="54"/>
      <c r="M28" s="54"/>
      <c r="N28" s="108"/>
      <c r="O28" s="54"/>
      <c r="P28" s="54"/>
      <c r="Q28" s="54"/>
      <c r="R28" s="54"/>
      <c r="S28" s="54"/>
      <c r="T28" s="54"/>
      <c r="U28" s="54"/>
      <c r="V28" s="54"/>
      <c r="W28" s="87"/>
      <c r="X28" s="54"/>
      <c r="Y28" s="54"/>
      <c r="Z28" s="54"/>
      <c r="AA28" s="54"/>
      <c r="AB28" s="54"/>
      <c r="AC28" s="54"/>
      <c r="AD28" s="108"/>
      <c r="AE28" s="54"/>
      <c r="AF28" s="108"/>
      <c r="AG28" s="54"/>
      <c r="AH28" s="54"/>
      <c r="AI28" s="54"/>
      <c r="AJ28" s="54"/>
      <c r="AK28" s="54"/>
      <c r="AL28" s="54"/>
      <c r="AM28" s="54"/>
      <c r="AN28" s="114"/>
      <c r="AO28" s="108"/>
      <c r="AP28" s="54"/>
      <c r="AQ28" s="54"/>
      <c r="AR28" s="54"/>
      <c r="AS28" s="54"/>
      <c r="AT28" s="98"/>
      <c r="AU28" s="54"/>
      <c r="AV28" s="56"/>
      <c r="AW28" s="87"/>
      <c r="AX28" s="88"/>
      <c r="AY28" s="55"/>
      <c r="AZ28" s="55"/>
      <c r="BA28" s="55"/>
      <c r="BB28" s="55"/>
      <c r="BC28" s="55"/>
      <c r="BD28" s="55"/>
      <c r="BE28" s="55"/>
      <c r="BF28" s="55"/>
    </row>
    <row r="29" spans="1:58" ht="15.75" x14ac:dyDescent="0.25">
      <c r="B29" s="138" t="s">
        <v>107</v>
      </c>
      <c r="C29" s="136" t="s">
        <v>108</v>
      </c>
      <c r="D29" s="52" t="s">
        <v>41</v>
      </c>
      <c r="E29" s="62"/>
      <c r="F29" s="62">
        <v>4</v>
      </c>
      <c r="G29" s="62">
        <v>4</v>
      </c>
      <c r="H29" s="62">
        <v>4</v>
      </c>
      <c r="I29" s="62">
        <v>2</v>
      </c>
      <c r="J29" s="62">
        <v>2</v>
      </c>
      <c r="K29" s="62">
        <v>6</v>
      </c>
      <c r="L29" s="62">
        <v>6</v>
      </c>
      <c r="M29" s="62">
        <v>6</v>
      </c>
      <c r="N29" s="109">
        <v>6</v>
      </c>
      <c r="O29" s="62">
        <v>2</v>
      </c>
      <c r="P29" s="62">
        <v>6</v>
      </c>
      <c r="Q29" s="62">
        <v>6</v>
      </c>
      <c r="R29" s="62">
        <v>8</v>
      </c>
      <c r="S29" s="62">
        <v>6</v>
      </c>
      <c r="T29" s="62">
        <v>8</v>
      </c>
      <c r="U29" s="62">
        <v>6</v>
      </c>
      <c r="V29" s="62"/>
      <c r="W29" s="89">
        <f>SUM(E29:V29)</f>
        <v>82</v>
      </c>
      <c r="X29" s="99"/>
      <c r="Y29" s="99">
        <v>6</v>
      </c>
      <c r="Z29" s="99">
        <v>6</v>
      </c>
      <c r="AA29" s="99">
        <v>6</v>
      </c>
      <c r="AB29" s="99">
        <v>6</v>
      </c>
      <c r="AC29" s="99">
        <v>8</v>
      </c>
      <c r="AD29" s="115">
        <v>10</v>
      </c>
      <c r="AE29" s="99">
        <v>6</v>
      </c>
      <c r="AF29" s="115">
        <v>12</v>
      </c>
      <c r="AG29" s="99">
        <v>8</v>
      </c>
      <c r="AH29" s="99">
        <v>8</v>
      </c>
      <c r="AI29" s="99">
        <v>6</v>
      </c>
      <c r="AJ29" s="99">
        <v>8</v>
      </c>
      <c r="AK29" s="99">
        <v>6</v>
      </c>
      <c r="AL29" s="99">
        <v>8</v>
      </c>
      <c r="AM29" s="99">
        <v>6</v>
      </c>
      <c r="AN29" s="115">
        <v>6</v>
      </c>
      <c r="AO29" s="115"/>
      <c r="AP29" s="99"/>
      <c r="AQ29" s="99"/>
      <c r="AR29" s="99"/>
      <c r="AS29" s="99"/>
      <c r="AT29" s="99"/>
      <c r="AU29" s="99"/>
      <c r="AV29" s="99"/>
      <c r="AW29" s="93">
        <f>SUM(X29:AV29)</f>
        <v>116</v>
      </c>
      <c r="AX29" s="88"/>
      <c r="AY29" s="55"/>
      <c r="AZ29" s="55"/>
      <c r="BA29" s="55"/>
      <c r="BB29" s="55"/>
      <c r="BC29" s="55"/>
      <c r="BD29" s="55"/>
      <c r="BE29" s="55"/>
      <c r="BF29" s="55"/>
    </row>
    <row r="30" spans="1:58" ht="15.75" x14ac:dyDescent="0.25">
      <c r="B30" s="133"/>
      <c r="C30" s="137"/>
      <c r="D30" s="52" t="s">
        <v>35</v>
      </c>
      <c r="E30" s="54"/>
      <c r="F30" s="54">
        <v>2</v>
      </c>
      <c r="G30" s="54">
        <v>2</v>
      </c>
      <c r="H30" s="54">
        <v>2</v>
      </c>
      <c r="I30" s="54">
        <v>1</v>
      </c>
      <c r="J30" s="54">
        <v>1</v>
      </c>
      <c r="K30" s="54">
        <v>3</v>
      </c>
      <c r="L30" s="54">
        <v>3</v>
      </c>
      <c r="M30" s="54">
        <v>3</v>
      </c>
      <c r="N30" s="108">
        <v>3</v>
      </c>
      <c r="O30" s="54">
        <v>1</v>
      </c>
      <c r="P30" s="54">
        <v>3</v>
      </c>
      <c r="Q30" s="54">
        <v>3</v>
      </c>
      <c r="R30" s="54">
        <v>4</v>
      </c>
      <c r="S30" s="54">
        <v>3</v>
      </c>
      <c r="T30" s="54">
        <v>4</v>
      </c>
      <c r="U30" s="54">
        <v>3</v>
      </c>
      <c r="V30" s="54"/>
      <c r="W30" s="87"/>
      <c r="X30" s="54"/>
      <c r="Y30" s="55"/>
      <c r="Z30" s="55"/>
      <c r="AA30" s="55"/>
      <c r="AB30" s="55"/>
      <c r="AC30" s="54"/>
      <c r="AD30" s="118"/>
      <c r="AE30" s="55"/>
      <c r="AF30" s="118"/>
      <c r="AG30" s="54"/>
      <c r="AH30" s="54"/>
      <c r="AI30" s="55"/>
      <c r="AJ30" s="55"/>
      <c r="AK30" s="55"/>
      <c r="AL30" s="55"/>
      <c r="AM30" s="55"/>
      <c r="AN30" s="108"/>
      <c r="AO30" s="108"/>
      <c r="AP30" s="54"/>
      <c r="AQ30" s="54"/>
      <c r="AR30" s="54"/>
      <c r="AS30" s="54"/>
      <c r="AT30" s="55"/>
      <c r="AU30" s="54"/>
      <c r="AV30" s="55"/>
      <c r="AW30" s="87"/>
      <c r="AX30" s="88"/>
      <c r="AY30" s="55"/>
      <c r="AZ30" s="55"/>
      <c r="BA30" s="55"/>
      <c r="BB30" s="55"/>
      <c r="BC30" s="55"/>
      <c r="BD30" s="55"/>
      <c r="BE30" s="55"/>
      <c r="BF30" s="55"/>
    </row>
    <row r="31" spans="1:58" ht="33" customHeight="1" x14ac:dyDescent="0.25">
      <c r="B31" s="138" t="s">
        <v>109</v>
      </c>
      <c r="C31" s="136" t="s">
        <v>110</v>
      </c>
      <c r="D31" s="52" t="s">
        <v>41</v>
      </c>
      <c r="E31" s="62"/>
      <c r="F31" s="62">
        <v>6</v>
      </c>
      <c r="G31" s="62">
        <v>6</v>
      </c>
      <c r="H31" s="62">
        <v>6</v>
      </c>
      <c r="I31" s="62">
        <v>6</v>
      </c>
      <c r="J31" s="62">
        <v>6</v>
      </c>
      <c r="K31" s="62">
        <v>6</v>
      </c>
      <c r="L31" s="62">
        <v>4</v>
      </c>
      <c r="M31" s="62">
        <v>6</v>
      </c>
      <c r="N31" s="109">
        <v>6</v>
      </c>
      <c r="O31" s="62">
        <v>4</v>
      </c>
      <c r="P31" s="62">
        <v>4</v>
      </c>
      <c r="Q31" s="62">
        <v>4</v>
      </c>
      <c r="R31" s="62">
        <v>4</v>
      </c>
      <c r="S31" s="62">
        <v>4</v>
      </c>
      <c r="T31" s="62">
        <v>6</v>
      </c>
      <c r="U31" s="62">
        <v>4</v>
      </c>
      <c r="V31" s="62">
        <v>2</v>
      </c>
      <c r="W31" s="87">
        <f>SUM(E31:V31)</f>
        <v>84</v>
      </c>
      <c r="X31" s="62"/>
      <c r="Y31" s="62">
        <v>4</v>
      </c>
      <c r="Z31" s="62"/>
      <c r="AA31" s="62">
        <v>4</v>
      </c>
      <c r="AB31" s="62">
        <v>6</v>
      </c>
      <c r="AC31" s="62">
        <v>4</v>
      </c>
      <c r="AD31" s="115">
        <v>6</v>
      </c>
      <c r="AE31" s="99">
        <v>4</v>
      </c>
      <c r="AF31" s="115">
        <v>4</v>
      </c>
      <c r="AG31" s="99">
        <v>6</v>
      </c>
      <c r="AH31" s="99">
        <v>6</v>
      </c>
      <c r="AI31" s="99">
        <v>6</v>
      </c>
      <c r="AJ31" s="99">
        <v>6</v>
      </c>
      <c r="AK31" s="99">
        <v>4</v>
      </c>
      <c r="AL31" s="99">
        <v>4</v>
      </c>
      <c r="AM31" s="99">
        <v>4</v>
      </c>
      <c r="AN31" s="115">
        <v>6</v>
      </c>
      <c r="AO31" s="115"/>
      <c r="AP31" s="99"/>
      <c r="AQ31" s="99"/>
      <c r="AR31" s="99"/>
      <c r="AS31" s="99"/>
      <c r="AT31" s="99"/>
      <c r="AU31" s="99">
        <v>2</v>
      </c>
      <c r="AV31" s="99"/>
      <c r="AW31" s="89">
        <f>SUM(X31:AV31)</f>
        <v>76</v>
      </c>
      <c r="AX31" s="88"/>
      <c r="AY31" s="55"/>
      <c r="AZ31" s="55"/>
      <c r="BA31" s="55"/>
      <c r="BB31" s="55"/>
      <c r="BC31" s="55"/>
      <c r="BD31" s="55"/>
      <c r="BE31" s="55"/>
      <c r="BF31" s="55"/>
    </row>
    <row r="32" spans="1:58" ht="33" customHeight="1" x14ac:dyDescent="0.25">
      <c r="B32" s="133"/>
      <c r="C32" s="137"/>
      <c r="D32" s="52" t="s">
        <v>35</v>
      </c>
      <c r="E32" s="54"/>
      <c r="F32" s="54">
        <v>3</v>
      </c>
      <c r="G32" s="54">
        <v>3</v>
      </c>
      <c r="H32" s="54">
        <v>3</v>
      </c>
      <c r="I32" s="54">
        <v>3</v>
      </c>
      <c r="J32" s="54">
        <v>3</v>
      </c>
      <c r="K32" s="54">
        <v>3</v>
      </c>
      <c r="L32" s="54">
        <v>2</v>
      </c>
      <c r="M32" s="54">
        <v>3</v>
      </c>
      <c r="N32" s="108">
        <v>3</v>
      </c>
      <c r="O32" s="54">
        <v>2</v>
      </c>
      <c r="P32" s="54">
        <v>2</v>
      </c>
      <c r="Q32" s="54">
        <v>2</v>
      </c>
      <c r="R32" s="54">
        <v>2</v>
      </c>
      <c r="S32" s="54">
        <v>2</v>
      </c>
      <c r="T32" s="54">
        <v>3</v>
      </c>
      <c r="U32" s="54">
        <v>2</v>
      </c>
      <c r="V32" s="54">
        <v>1</v>
      </c>
      <c r="W32" s="87"/>
      <c r="X32" s="54"/>
      <c r="Y32" s="54"/>
      <c r="Z32" s="54"/>
      <c r="AA32" s="54"/>
      <c r="AB32" s="54"/>
      <c r="AC32" s="54"/>
      <c r="AD32" s="108"/>
      <c r="AE32" s="54"/>
      <c r="AF32" s="108"/>
      <c r="AG32" s="54"/>
      <c r="AH32" s="54"/>
      <c r="AI32" s="54"/>
      <c r="AJ32" s="54"/>
      <c r="AK32" s="54"/>
      <c r="AL32" s="54"/>
      <c r="AM32" s="54"/>
      <c r="AN32" s="108"/>
      <c r="AO32" s="108"/>
      <c r="AP32" s="54"/>
      <c r="AQ32" s="54"/>
      <c r="AR32" s="54"/>
      <c r="AS32" s="54"/>
      <c r="AT32" s="54"/>
      <c r="AU32" s="54"/>
      <c r="AV32" s="55"/>
      <c r="AW32" s="87"/>
      <c r="AX32" s="88"/>
      <c r="AY32" s="55"/>
      <c r="AZ32" s="55"/>
      <c r="BA32" s="55"/>
      <c r="BB32" s="55"/>
      <c r="BC32" s="55"/>
      <c r="BD32" s="55"/>
      <c r="BE32" s="55"/>
      <c r="BF32" s="55"/>
    </row>
    <row r="33" spans="2:58" ht="15.75" x14ac:dyDescent="0.25">
      <c r="B33" s="70" t="s">
        <v>111</v>
      </c>
      <c r="C33" s="71" t="s">
        <v>112</v>
      </c>
      <c r="D33" s="52" t="s">
        <v>41</v>
      </c>
      <c r="E33" s="62"/>
      <c r="F33" s="62"/>
      <c r="G33" s="62"/>
      <c r="H33" s="62"/>
      <c r="I33" s="62">
        <v>6</v>
      </c>
      <c r="J33" s="62">
        <v>6</v>
      </c>
      <c r="K33" s="62">
        <v>6</v>
      </c>
      <c r="L33" s="62">
        <v>6</v>
      </c>
      <c r="M33" s="62">
        <v>6</v>
      </c>
      <c r="N33" s="109"/>
      <c r="O33" s="62">
        <v>6</v>
      </c>
      <c r="P33" s="62">
        <v>6</v>
      </c>
      <c r="Q33" s="62"/>
      <c r="R33" s="62">
        <v>6</v>
      </c>
      <c r="S33" s="62">
        <v>6</v>
      </c>
      <c r="T33" s="62">
        <v>6</v>
      </c>
      <c r="U33" s="62">
        <v>6</v>
      </c>
      <c r="V33" s="62">
        <v>6</v>
      </c>
      <c r="W33" s="87">
        <f>SUM(E33:V33)</f>
        <v>72</v>
      </c>
      <c r="X33" s="62">
        <v>6</v>
      </c>
      <c r="Y33" s="62"/>
      <c r="Z33" s="62">
        <v>6</v>
      </c>
      <c r="AA33" s="62">
        <v>6</v>
      </c>
      <c r="AB33" s="62">
        <v>6</v>
      </c>
      <c r="AC33" s="62">
        <v>6</v>
      </c>
      <c r="AD33" s="109">
        <v>6</v>
      </c>
      <c r="AE33" s="62">
        <v>6</v>
      </c>
      <c r="AF33" s="109">
        <v>6</v>
      </c>
      <c r="AG33" s="99"/>
      <c r="AH33" s="99"/>
      <c r="AI33" s="99"/>
      <c r="AJ33" s="99"/>
      <c r="AK33" s="99">
        <v>6</v>
      </c>
      <c r="AL33" s="99"/>
      <c r="AM33" s="99">
        <v>6</v>
      </c>
      <c r="AN33" s="115">
        <v>12</v>
      </c>
      <c r="AO33" s="115"/>
      <c r="AP33" s="99"/>
      <c r="AQ33" s="99"/>
      <c r="AR33" s="99"/>
      <c r="AS33" s="99"/>
      <c r="AT33" s="99"/>
      <c r="AU33" s="99"/>
      <c r="AV33" s="99"/>
      <c r="AW33" s="87">
        <f>SUM(X33:AV33)</f>
        <v>72</v>
      </c>
      <c r="AX33" s="88"/>
      <c r="AY33" s="55"/>
      <c r="AZ33" s="55"/>
      <c r="BA33" s="55"/>
      <c r="BB33" s="55"/>
      <c r="BC33" s="55"/>
      <c r="BD33" s="55"/>
      <c r="BE33" s="55"/>
      <c r="BF33" s="55"/>
    </row>
    <row r="34" spans="2:58" ht="15.75" x14ac:dyDescent="0.25">
      <c r="B34" s="70" t="s">
        <v>115</v>
      </c>
      <c r="C34" s="71" t="s">
        <v>116</v>
      </c>
      <c r="D34" s="52" t="s">
        <v>41</v>
      </c>
      <c r="E34" s="54"/>
      <c r="F34" s="54"/>
      <c r="G34" s="54"/>
      <c r="H34" s="54"/>
      <c r="I34" s="54"/>
      <c r="J34" s="54"/>
      <c r="K34" s="54"/>
      <c r="L34" s="54"/>
      <c r="M34" s="54"/>
      <c r="N34" s="108"/>
      <c r="O34" s="54"/>
      <c r="P34" s="54"/>
      <c r="Q34" s="54"/>
      <c r="R34" s="54"/>
      <c r="S34" s="54"/>
      <c r="T34" s="54"/>
      <c r="U34" s="54"/>
      <c r="V34" s="54"/>
      <c r="W34" s="87"/>
      <c r="X34" s="54"/>
      <c r="Y34" s="62"/>
      <c r="Z34" s="62"/>
      <c r="AA34" s="62"/>
      <c r="AB34" s="62"/>
      <c r="AC34" s="62"/>
      <c r="AD34" s="109"/>
      <c r="AE34" s="62"/>
      <c r="AF34" s="109"/>
      <c r="AG34" s="62"/>
      <c r="AH34" s="62"/>
      <c r="AI34" s="62"/>
      <c r="AJ34" s="62"/>
      <c r="AK34" s="62"/>
      <c r="AL34" s="62"/>
      <c r="AM34" s="62"/>
      <c r="AN34" s="115"/>
      <c r="AO34" s="109"/>
      <c r="AP34" s="62"/>
      <c r="AQ34" s="62"/>
      <c r="AR34" s="62"/>
      <c r="AS34" s="62"/>
      <c r="AT34" s="99"/>
      <c r="AU34" s="62"/>
      <c r="AV34" s="56"/>
      <c r="AW34" s="94"/>
      <c r="AX34" s="88"/>
      <c r="AY34" s="55"/>
      <c r="AZ34" s="55"/>
      <c r="BA34" s="55"/>
      <c r="BB34" s="55"/>
      <c r="BC34" s="55"/>
      <c r="BD34" s="55"/>
      <c r="BE34" s="55"/>
      <c r="BF34" s="55"/>
    </row>
    <row r="35" spans="2:58" ht="15.75" x14ac:dyDescent="0.25">
      <c r="B35" s="138" t="s">
        <v>117</v>
      </c>
      <c r="C35" s="136" t="s">
        <v>118</v>
      </c>
      <c r="D35" s="52" t="s">
        <v>41</v>
      </c>
      <c r="E35" s="62">
        <v>2</v>
      </c>
      <c r="F35" s="62">
        <v>2</v>
      </c>
      <c r="G35" s="62">
        <v>4</v>
      </c>
      <c r="H35" s="62">
        <v>2</v>
      </c>
      <c r="I35" s="62">
        <v>2</v>
      </c>
      <c r="J35" s="62">
        <v>2</v>
      </c>
      <c r="K35" s="62">
        <v>2</v>
      </c>
      <c r="L35" s="62">
        <v>2</v>
      </c>
      <c r="M35" s="62">
        <v>2</v>
      </c>
      <c r="N35" s="109">
        <v>4</v>
      </c>
      <c r="O35" s="62">
        <v>2</v>
      </c>
      <c r="P35" s="62">
        <v>2</v>
      </c>
      <c r="Q35" s="62">
        <v>2</v>
      </c>
      <c r="R35" s="62">
        <v>2</v>
      </c>
      <c r="S35" s="62">
        <v>2</v>
      </c>
      <c r="T35" s="62">
        <v>2</v>
      </c>
      <c r="U35" s="62">
        <v>2</v>
      </c>
      <c r="V35" s="62"/>
      <c r="W35" s="87">
        <f>SUM(E35:V35)</f>
        <v>38</v>
      </c>
      <c r="X35" s="54"/>
      <c r="Y35" s="62">
        <v>2</v>
      </c>
      <c r="Z35" s="62">
        <v>2</v>
      </c>
      <c r="AA35" s="62">
        <v>2</v>
      </c>
      <c r="AB35" s="62">
        <v>2</v>
      </c>
      <c r="AC35" s="62">
        <v>2</v>
      </c>
      <c r="AD35" s="109">
        <v>2</v>
      </c>
      <c r="AE35" s="62">
        <v>2</v>
      </c>
      <c r="AF35" s="109">
        <v>2</v>
      </c>
      <c r="AG35" s="62">
        <v>2</v>
      </c>
      <c r="AH35" s="62">
        <v>2</v>
      </c>
      <c r="AI35" s="62">
        <v>2</v>
      </c>
      <c r="AJ35" s="62">
        <v>2</v>
      </c>
      <c r="AK35" s="62">
        <v>2</v>
      </c>
      <c r="AL35" s="62">
        <v>2</v>
      </c>
      <c r="AM35" s="62">
        <v>4</v>
      </c>
      <c r="AN35" s="116"/>
      <c r="AO35" s="109"/>
      <c r="AP35" s="62"/>
      <c r="AQ35" s="62"/>
      <c r="AR35" s="62"/>
      <c r="AS35" s="62"/>
      <c r="AT35" s="100"/>
      <c r="AU35" s="62"/>
      <c r="AV35" s="56"/>
      <c r="AW35" s="87">
        <f>SUM(X35:AV35)</f>
        <v>32</v>
      </c>
      <c r="AX35" s="88"/>
      <c r="AY35" s="55"/>
      <c r="AZ35" s="55"/>
      <c r="BA35" s="55"/>
      <c r="BB35" s="55"/>
      <c r="BC35" s="55"/>
      <c r="BD35" s="55"/>
      <c r="BE35" s="55"/>
      <c r="BF35" s="55"/>
    </row>
    <row r="36" spans="2:58" ht="15.75" x14ac:dyDescent="0.25">
      <c r="B36" s="133"/>
      <c r="C36" s="137"/>
      <c r="D36" s="52" t="s">
        <v>35</v>
      </c>
      <c r="E36" s="54">
        <v>1</v>
      </c>
      <c r="F36" s="54">
        <v>1</v>
      </c>
      <c r="G36" s="54">
        <v>2</v>
      </c>
      <c r="H36" s="54">
        <v>1</v>
      </c>
      <c r="I36" s="54">
        <v>1</v>
      </c>
      <c r="J36" s="54">
        <v>1</v>
      </c>
      <c r="K36" s="54">
        <v>1</v>
      </c>
      <c r="L36" s="54">
        <v>1</v>
      </c>
      <c r="M36" s="54">
        <v>1</v>
      </c>
      <c r="N36" s="108">
        <v>2</v>
      </c>
      <c r="O36" s="54">
        <v>1</v>
      </c>
      <c r="P36" s="54">
        <v>1</v>
      </c>
      <c r="Q36" s="54">
        <v>1</v>
      </c>
      <c r="R36" s="54">
        <v>1</v>
      </c>
      <c r="S36" s="54">
        <v>1</v>
      </c>
      <c r="T36" s="54">
        <v>1</v>
      </c>
      <c r="U36" s="54">
        <v>1</v>
      </c>
      <c r="V36" s="54"/>
      <c r="W36" s="87"/>
      <c r="X36" s="54"/>
      <c r="Y36" s="54"/>
      <c r="Z36" s="54"/>
      <c r="AA36" s="54"/>
      <c r="AB36" s="54"/>
      <c r="AC36" s="54"/>
      <c r="AD36" s="108"/>
      <c r="AE36" s="54"/>
      <c r="AF36" s="108"/>
      <c r="AG36" s="54"/>
      <c r="AH36" s="54"/>
      <c r="AI36" s="54"/>
      <c r="AJ36" s="54"/>
      <c r="AK36" s="54"/>
      <c r="AL36" s="54"/>
      <c r="AM36" s="54"/>
      <c r="AN36" s="114"/>
      <c r="AO36" s="108"/>
      <c r="AP36" s="54"/>
      <c r="AQ36" s="54"/>
      <c r="AR36" s="54"/>
      <c r="AS36" s="54"/>
      <c r="AT36" s="98"/>
      <c r="AU36" s="54"/>
      <c r="AV36" s="56"/>
      <c r="AW36" s="87"/>
      <c r="AX36" s="88"/>
      <c r="AY36" s="55"/>
      <c r="AZ36" s="55"/>
      <c r="BA36" s="55"/>
      <c r="BB36" s="55"/>
      <c r="BC36" s="55"/>
      <c r="BD36" s="55"/>
      <c r="BE36" s="55"/>
      <c r="BF36" s="55"/>
    </row>
    <row r="37" spans="2:58" ht="15.75" x14ac:dyDescent="0.25">
      <c r="B37" s="105" t="s">
        <v>119</v>
      </c>
      <c r="C37" s="106" t="s">
        <v>112</v>
      </c>
      <c r="D37" s="52" t="s">
        <v>41</v>
      </c>
      <c r="E37" s="54"/>
      <c r="F37" s="54"/>
      <c r="G37" s="54"/>
      <c r="H37" s="54"/>
      <c r="I37" s="54"/>
      <c r="J37" s="54"/>
      <c r="K37" s="54"/>
      <c r="L37" s="54"/>
      <c r="M37" s="54"/>
      <c r="N37" s="108"/>
      <c r="O37" s="54"/>
      <c r="P37" s="54"/>
      <c r="Q37" s="54"/>
      <c r="R37" s="54"/>
      <c r="S37" s="54"/>
      <c r="T37" s="54"/>
      <c r="U37" s="54"/>
      <c r="V37" s="54"/>
      <c r="W37" s="87"/>
      <c r="X37" s="54"/>
      <c r="Y37" s="54"/>
      <c r="Z37" s="54"/>
      <c r="AA37" s="54"/>
      <c r="AB37" s="54"/>
      <c r="AC37" s="54"/>
      <c r="AD37" s="108"/>
      <c r="AE37" s="54"/>
      <c r="AF37" s="108"/>
      <c r="AG37" s="54"/>
      <c r="AH37" s="54"/>
      <c r="AI37" s="54"/>
      <c r="AJ37" s="54"/>
      <c r="AK37" s="54"/>
      <c r="AL37" s="54"/>
      <c r="AM37" s="54"/>
      <c r="AN37" s="114"/>
      <c r="AO37" s="108"/>
      <c r="AP37" s="54"/>
      <c r="AQ37" s="54"/>
      <c r="AR37" s="54"/>
      <c r="AS37" s="54"/>
      <c r="AT37" s="98"/>
      <c r="AU37" s="54"/>
      <c r="AV37" s="56"/>
      <c r="AW37" s="87"/>
      <c r="AX37" s="88"/>
      <c r="AY37" s="55"/>
      <c r="AZ37" s="55"/>
      <c r="BA37" s="55"/>
      <c r="BB37" s="55"/>
      <c r="BC37" s="55"/>
      <c r="BD37" s="55"/>
      <c r="BE37" s="55"/>
      <c r="BF37" s="55"/>
    </row>
    <row r="38" spans="2:58" ht="15.75" x14ac:dyDescent="0.25">
      <c r="B38" s="105" t="s">
        <v>120</v>
      </c>
      <c r="C38" s="106" t="s">
        <v>116</v>
      </c>
      <c r="D38" s="52" t="s">
        <v>41</v>
      </c>
      <c r="E38" s="54"/>
      <c r="F38" s="54"/>
      <c r="G38" s="54"/>
      <c r="H38" s="54"/>
      <c r="I38" s="54"/>
      <c r="J38" s="54"/>
      <c r="K38" s="54"/>
      <c r="L38" s="54"/>
      <c r="M38" s="54"/>
      <c r="N38" s="108"/>
      <c r="O38" s="54"/>
      <c r="P38" s="54"/>
      <c r="Q38" s="54"/>
      <c r="R38" s="54"/>
      <c r="S38" s="54"/>
      <c r="T38" s="54"/>
      <c r="U38" s="54"/>
      <c r="V38" s="54"/>
      <c r="W38" s="87"/>
      <c r="X38" s="54"/>
      <c r="Y38" s="54"/>
      <c r="Z38" s="54"/>
      <c r="AA38" s="54"/>
      <c r="AB38" s="54"/>
      <c r="AC38" s="54"/>
      <c r="AD38" s="108"/>
      <c r="AE38" s="54"/>
      <c r="AF38" s="108"/>
      <c r="AG38" s="54"/>
      <c r="AH38" s="54"/>
      <c r="AI38" s="54"/>
      <c r="AJ38" s="54"/>
      <c r="AK38" s="54"/>
      <c r="AL38" s="54"/>
      <c r="AM38" s="54"/>
      <c r="AN38" s="114"/>
      <c r="AO38" s="108"/>
      <c r="AP38" s="54"/>
      <c r="AQ38" s="54"/>
      <c r="AR38" s="54"/>
      <c r="AS38" s="54"/>
      <c r="AT38" s="98"/>
      <c r="AU38" s="54"/>
      <c r="AV38" s="56"/>
      <c r="AW38" s="87"/>
      <c r="AX38" s="88"/>
      <c r="AY38" s="55"/>
      <c r="AZ38" s="55"/>
      <c r="BA38" s="55"/>
      <c r="BB38" s="55"/>
      <c r="BC38" s="55"/>
      <c r="BD38" s="55"/>
      <c r="BE38" s="55"/>
      <c r="BF38" s="55"/>
    </row>
    <row r="39" spans="2:58" ht="33" customHeight="1" x14ac:dyDescent="0.25">
      <c r="B39" s="138" t="s">
        <v>113</v>
      </c>
      <c r="C39" s="136" t="s">
        <v>148</v>
      </c>
      <c r="D39" s="52" t="s">
        <v>41</v>
      </c>
      <c r="E39" s="54"/>
      <c r="F39" s="54"/>
      <c r="G39" s="54"/>
      <c r="H39" s="54"/>
      <c r="I39" s="54"/>
      <c r="J39" s="54"/>
      <c r="K39" s="54"/>
      <c r="L39" s="54"/>
      <c r="M39" s="54"/>
      <c r="N39" s="108"/>
      <c r="O39" s="54"/>
      <c r="P39" s="54"/>
      <c r="Q39" s="54"/>
      <c r="R39" s="54"/>
      <c r="S39" s="54"/>
      <c r="T39" s="54"/>
      <c r="U39" s="54"/>
      <c r="V39" s="54"/>
      <c r="W39" s="87"/>
      <c r="X39" s="54"/>
      <c r="Y39" s="54"/>
      <c r="Z39" s="54"/>
      <c r="AA39" s="54"/>
      <c r="AB39" s="54"/>
      <c r="AC39" s="54"/>
      <c r="AD39" s="108"/>
      <c r="AE39" s="54"/>
      <c r="AF39" s="108"/>
      <c r="AG39" s="54"/>
      <c r="AH39" s="54"/>
      <c r="AI39" s="54"/>
      <c r="AJ39" s="54"/>
      <c r="AK39" s="54"/>
      <c r="AL39" s="54"/>
      <c r="AM39" s="54"/>
      <c r="AN39" s="114"/>
      <c r="AO39" s="108"/>
      <c r="AP39" s="54"/>
      <c r="AQ39" s="54"/>
      <c r="AR39" s="54"/>
      <c r="AS39" s="54"/>
      <c r="AT39" s="98"/>
      <c r="AU39" s="54"/>
      <c r="AV39" s="104">
        <v>18</v>
      </c>
      <c r="AW39" s="87"/>
      <c r="AX39" s="88"/>
      <c r="AY39" s="55"/>
      <c r="AZ39" s="55"/>
      <c r="BA39" s="55"/>
      <c r="BB39" s="55"/>
      <c r="BC39" s="55"/>
      <c r="BD39" s="55"/>
      <c r="BE39" s="55"/>
      <c r="BF39" s="55"/>
    </row>
    <row r="40" spans="2:58" ht="33" customHeight="1" x14ac:dyDescent="0.25">
      <c r="B40" s="133"/>
      <c r="C40" s="137"/>
      <c r="D40" s="52" t="s">
        <v>35</v>
      </c>
      <c r="E40" s="54"/>
      <c r="F40" s="54"/>
      <c r="G40" s="54"/>
      <c r="H40" s="54"/>
      <c r="I40" s="54"/>
      <c r="J40" s="54"/>
      <c r="K40" s="54"/>
      <c r="L40" s="54"/>
      <c r="M40" s="54"/>
      <c r="N40" s="108"/>
      <c r="O40" s="54"/>
      <c r="P40" s="54"/>
      <c r="Q40" s="54"/>
      <c r="R40" s="54"/>
      <c r="S40" s="54"/>
      <c r="T40" s="54"/>
      <c r="U40" s="54"/>
      <c r="V40" s="54"/>
      <c r="W40" s="87"/>
      <c r="X40" s="54"/>
      <c r="Y40" s="54"/>
      <c r="Z40" s="54"/>
      <c r="AA40" s="54"/>
      <c r="AB40" s="54"/>
      <c r="AC40" s="54"/>
      <c r="AD40" s="108"/>
      <c r="AE40" s="54"/>
      <c r="AF40" s="108"/>
      <c r="AG40" s="54"/>
      <c r="AH40" s="54"/>
      <c r="AI40" s="54"/>
      <c r="AJ40" s="54"/>
      <c r="AK40" s="54"/>
      <c r="AL40" s="54"/>
      <c r="AM40" s="54"/>
      <c r="AN40" s="114"/>
      <c r="AO40" s="108"/>
      <c r="AP40" s="54"/>
      <c r="AQ40" s="54"/>
      <c r="AR40" s="54"/>
      <c r="AS40" s="54"/>
      <c r="AT40" s="98"/>
      <c r="AU40" s="54"/>
      <c r="AV40" s="56"/>
      <c r="AW40" s="87"/>
      <c r="AX40" s="88"/>
      <c r="AY40" s="55"/>
      <c r="AZ40" s="55"/>
      <c r="BA40" s="55"/>
      <c r="BB40" s="55"/>
      <c r="BC40" s="55"/>
      <c r="BD40" s="55"/>
      <c r="BE40" s="55"/>
      <c r="BF40" s="55"/>
    </row>
    <row r="41" spans="2:58" ht="33" customHeight="1" x14ac:dyDescent="0.25">
      <c r="B41" s="138" t="s">
        <v>114</v>
      </c>
      <c r="C41" s="136" t="s">
        <v>147</v>
      </c>
      <c r="D41" s="52" t="s">
        <v>41</v>
      </c>
      <c r="E41" s="62"/>
      <c r="F41" s="62">
        <v>10</v>
      </c>
      <c r="G41" s="62">
        <v>8</v>
      </c>
      <c r="H41" s="62">
        <v>10</v>
      </c>
      <c r="I41" s="62">
        <v>6</v>
      </c>
      <c r="J41" s="62">
        <v>6</v>
      </c>
      <c r="K41" s="62">
        <v>8</v>
      </c>
      <c r="L41" s="62">
        <v>4</v>
      </c>
      <c r="M41" s="62">
        <v>8</v>
      </c>
      <c r="N41" s="109">
        <v>10</v>
      </c>
      <c r="O41" s="62">
        <v>4</v>
      </c>
      <c r="P41" s="62">
        <v>6</v>
      </c>
      <c r="Q41" s="62">
        <v>8</v>
      </c>
      <c r="R41" s="62">
        <v>8</v>
      </c>
      <c r="S41" s="62">
        <v>10</v>
      </c>
      <c r="T41" s="62">
        <v>6</v>
      </c>
      <c r="U41" s="62">
        <v>6</v>
      </c>
      <c r="V41" s="62">
        <v>4</v>
      </c>
      <c r="W41" s="87">
        <f>SUM(E41:V41)</f>
        <v>122</v>
      </c>
      <c r="X41" s="62"/>
      <c r="Y41" s="62">
        <v>12</v>
      </c>
      <c r="Z41" s="62">
        <v>8</v>
      </c>
      <c r="AA41" s="62">
        <v>6</v>
      </c>
      <c r="AB41" s="62">
        <v>10</v>
      </c>
      <c r="AC41" s="62">
        <v>4</v>
      </c>
      <c r="AD41" s="109">
        <v>6</v>
      </c>
      <c r="AE41" s="62">
        <v>6</v>
      </c>
      <c r="AF41" s="109">
        <v>6</v>
      </c>
      <c r="AG41" s="62">
        <v>8</v>
      </c>
      <c r="AH41" s="62">
        <v>10</v>
      </c>
      <c r="AI41" s="62">
        <v>10</v>
      </c>
      <c r="AJ41" s="62">
        <v>10</v>
      </c>
      <c r="AK41" s="62">
        <v>10</v>
      </c>
      <c r="AL41" s="62">
        <v>16</v>
      </c>
      <c r="AM41" s="62">
        <v>10</v>
      </c>
      <c r="AN41" s="115">
        <v>12</v>
      </c>
      <c r="AO41" s="109"/>
      <c r="AP41" s="62"/>
      <c r="AQ41" s="62"/>
      <c r="AR41" s="62"/>
      <c r="AS41" s="62"/>
      <c r="AT41" s="100"/>
      <c r="AU41" s="62"/>
      <c r="AV41" s="56"/>
      <c r="AW41" s="87">
        <f>SUM(X41:AV41)</f>
        <v>144</v>
      </c>
      <c r="AX41" s="88"/>
      <c r="AY41" s="55"/>
      <c r="AZ41" s="55"/>
      <c r="BA41" s="55"/>
      <c r="BB41" s="55"/>
      <c r="BC41" s="55"/>
      <c r="BD41" s="55"/>
      <c r="BE41" s="55"/>
      <c r="BF41" s="55"/>
    </row>
    <row r="42" spans="2:58" ht="33" customHeight="1" x14ac:dyDescent="0.25">
      <c r="B42" s="133"/>
      <c r="C42" s="137"/>
      <c r="D42" s="52" t="s">
        <v>35</v>
      </c>
      <c r="E42" s="54"/>
      <c r="F42" s="54">
        <v>5</v>
      </c>
      <c r="G42" s="54">
        <v>4</v>
      </c>
      <c r="H42" s="54">
        <v>5</v>
      </c>
      <c r="I42" s="54">
        <v>3</v>
      </c>
      <c r="J42" s="54">
        <v>3</v>
      </c>
      <c r="K42" s="54">
        <v>4</v>
      </c>
      <c r="L42" s="54">
        <v>2</v>
      </c>
      <c r="M42" s="54">
        <v>4</v>
      </c>
      <c r="N42" s="108">
        <v>5</v>
      </c>
      <c r="O42" s="54">
        <v>2</v>
      </c>
      <c r="P42" s="54">
        <v>3</v>
      </c>
      <c r="Q42" s="54">
        <v>4</v>
      </c>
      <c r="R42" s="54">
        <v>4</v>
      </c>
      <c r="S42" s="54">
        <v>5</v>
      </c>
      <c r="T42" s="54">
        <v>3</v>
      </c>
      <c r="U42" s="54">
        <v>3</v>
      </c>
      <c r="V42" s="54">
        <v>2</v>
      </c>
      <c r="W42" s="87"/>
      <c r="X42" s="54"/>
      <c r="Y42" s="54"/>
      <c r="Z42" s="54"/>
      <c r="AA42" s="54"/>
      <c r="AB42" s="54"/>
      <c r="AC42" s="54"/>
      <c r="AD42" s="108"/>
      <c r="AE42" s="54"/>
      <c r="AF42" s="108"/>
      <c r="AG42" s="54"/>
      <c r="AH42" s="54"/>
      <c r="AI42" s="54"/>
      <c r="AJ42" s="54"/>
      <c r="AK42" s="54"/>
      <c r="AL42" s="54"/>
      <c r="AM42" s="54"/>
      <c r="AN42" s="114"/>
      <c r="AO42" s="108"/>
      <c r="AP42" s="54"/>
      <c r="AQ42" s="54"/>
      <c r="AR42" s="54"/>
      <c r="AS42" s="54"/>
      <c r="AT42" s="98"/>
      <c r="AU42" s="54"/>
      <c r="AV42" s="55"/>
      <c r="AW42" s="87"/>
      <c r="AX42" s="88"/>
      <c r="AY42" s="55"/>
      <c r="AZ42" s="55"/>
      <c r="BA42" s="55"/>
      <c r="BB42" s="55"/>
      <c r="BC42" s="55"/>
      <c r="BD42" s="55"/>
      <c r="BE42" s="55"/>
      <c r="BF42" s="55"/>
    </row>
    <row r="43" spans="2:58" ht="33" customHeight="1" x14ac:dyDescent="0.25">
      <c r="B43" s="105" t="s">
        <v>121</v>
      </c>
      <c r="C43" s="106" t="s">
        <v>112</v>
      </c>
      <c r="D43" s="52" t="s">
        <v>41</v>
      </c>
      <c r="E43" s="62"/>
      <c r="F43" s="62">
        <v>6</v>
      </c>
      <c r="G43" s="62">
        <v>6</v>
      </c>
      <c r="H43" s="62">
        <v>6</v>
      </c>
      <c r="I43" s="62">
        <v>6</v>
      </c>
      <c r="J43" s="62">
        <v>6</v>
      </c>
      <c r="K43" s="62"/>
      <c r="L43" s="62">
        <v>6</v>
      </c>
      <c r="M43" s="62"/>
      <c r="N43" s="109"/>
      <c r="O43" s="62">
        <v>12</v>
      </c>
      <c r="P43" s="62">
        <v>6</v>
      </c>
      <c r="Q43" s="62">
        <v>12</v>
      </c>
      <c r="R43" s="62">
        <v>6</v>
      </c>
      <c r="S43" s="62">
        <v>6</v>
      </c>
      <c r="T43" s="62">
        <v>6</v>
      </c>
      <c r="U43" s="62">
        <v>12</v>
      </c>
      <c r="V43" s="96">
        <v>12</v>
      </c>
      <c r="W43" s="89">
        <f>SUM(E43:V43)</f>
        <v>108</v>
      </c>
      <c r="X43" s="62"/>
      <c r="Y43" s="62">
        <v>6</v>
      </c>
      <c r="Z43" s="62">
        <v>6</v>
      </c>
      <c r="AA43" s="62">
        <v>6</v>
      </c>
      <c r="AB43" s="62"/>
      <c r="AC43" s="62">
        <v>6</v>
      </c>
      <c r="AD43" s="109"/>
      <c r="AE43" s="62">
        <v>6</v>
      </c>
      <c r="AF43" s="109"/>
      <c r="AG43" s="62">
        <v>6</v>
      </c>
      <c r="AH43" s="62">
        <v>6</v>
      </c>
      <c r="AI43" s="62">
        <v>6</v>
      </c>
      <c r="AJ43" s="62">
        <v>6</v>
      </c>
      <c r="AK43" s="62">
        <v>6</v>
      </c>
      <c r="AL43" s="62">
        <v>6</v>
      </c>
      <c r="AM43" s="62">
        <v>6</v>
      </c>
      <c r="AN43" s="116"/>
      <c r="AO43" s="108"/>
      <c r="AP43" s="54"/>
      <c r="AQ43" s="54"/>
      <c r="AR43" s="54"/>
      <c r="AS43" s="54"/>
      <c r="AT43" s="98"/>
      <c r="AU43" s="54"/>
      <c r="AV43" s="56"/>
      <c r="AW43" s="87">
        <f>SUM(X43:AV43)</f>
        <v>72</v>
      </c>
      <c r="AX43" s="88"/>
      <c r="AY43" s="55"/>
      <c r="AZ43" s="55"/>
      <c r="BA43" s="55"/>
      <c r="BB43" s="55"/>
      <c r="BC43" s="55"/>
      <c r="BD43" s="55"/>
      <c r="BE43" s="55"/>
      <c r="BF43" s="55"/>
    </row>
    <row r="44" spans="2:58" ht="15.75" x14ac:dyDescent="0.25">
      <c r="B44" s="105" t="s">
        <v>122</v>
      </c>
      <c r="C44" s="106" t="s">
        <v>116</v>
      </c>
      <c r="D44" s="52" t="s">
        <v>41</v>
      </c>
      <c r="E44" s="54"/>
      <c r="F44" s="54"/>
      <c r="G44" s="54"/>
      <c r="H44" s="54"/>
      <c r="I44" s="54"/>
      <c r="J44" s="54"/>
      <c r="K44" s="54"/>
      <c r="L44" s="54"/>
      <c r="M44" s="54"/>
      <c r="N44" s="108"/>
      <c r="O44" s="54"/>
      <c r="P44" s="54"/>
      <c r="Q44" s="54"/>
      <c r="R44" s="54"/>
      <c r="S44" s="54"/>
      <c r="T44" s="54"/>
      <c r="U44" s="54"/>
      <c r="V44" s="54"/>
      <c r="W44" s="87"/>
      <c r="X44" s="62"/>
      <c r="Y44" s="99"/>
      <c r="Z44" s="99"/>
      <c r="AA44" s="99"/>
      <c r="AB44" s="99"/>
      <c r="AC44" s="99"/>
      <c r="AD44" s="115"/>
      <c r="AE44" s="99"/>
      <c r="AF44" s="115"/>
      <c r="AG44" s="99"/>
      <c r="AH44" s="99"/>
      <c r="AI44" s="99"/>
      <c r="AJ44" s="99"/>
      <c r="AK44" s="99"/>
      <c r="AL44" s="99"/>
      <c r="AM44" s="99"/>
      <c r="AN44" s="115"/>
      <c r="AO44" s="115">
        <v>36</v>
      </c>
      <c r="AP44" s="99">
        <v>36</v>
      </c>
      <c r="AQ44" s="99">
        <v>36</v>
      </c>
      <c r="AR44" s="99">
        <v>36</v>
      </c>
      <c r="AS44" s="99">
        <v>36</v>
      </c>
      <c r="AT44" s="99">
        <v>36</v>
      </c>
      <c r="AU44" s="99"/>
      <c r="AV44" s="99"/>
      <c r="AW44" s="103">
        <f>SUM(AO44:AV44)</f>
        <v>216</v>
      </c>
      <c r="AX44" s="88"/>
      <c r="AY44" s="55"/>
      <c r="AZ44" s="55"/>
      <c r="BA44" s="55"/>
      <c r="BB44" s="55"/>
      <c r="BC44" s="55"/>
      <c r="BD44" s="55"/>
      <c r="BE44" s="55"/>
      <c r="BF44" s="55"/>
    </row>
    <row r="45" spans="2:58" ht="15.75" x14ac:dyDescent="0.25">
      <c r="B45" s="123" t="s">
        <v>51</v>
      </c>
      <c r="C45" s="124"/>
      <c r="D45" s="125"/>
      <c r="E45" s="66">
        <v>30</v>
      </c>
      <c r="F45" s="66">
        <v>51</v>
      </c>
      <c r="G45" s="66">
        <v>51</v>
      </c>
      <c r="H45" s="66">
        <v>51</v>
      </c>
      <c r="I45" s="66">
        <v>51</v>
      </c>
      <c r="J45" s="66">
        <v>51</v>
      </c>
      <c r="K45" s="66">
        <v>51</v>
      </c>
      <c r="L45" s="66"/>
      <c r="M45" s="66">
        <v>51</v>
      </c>
      <c r="N45" s="110">
        <v>51</v>
      </c>
      <c r="O45" s="66">
        <v>39</v>
      </c>
      <c r="P45" s="66">
        <v>48</v>
      </c>
      <c r="Q45" s="66">
        <v>48</v>
      </c>
      <c r="R45" s="66">
        <v>48</v>
      </c>
      <c r="S45" s="66">
        <v>48</v>
      </c>
      <c r="T45" s="66">
        <v>48</v>
      </c>
      <c r="U45" s="66">
        <v>48</v>
      </c>
      <c r="V45" s="66">
        <v>21</v>
      </c>
      <c r="W45" s="90"/>
      <c r="X45" s="101"/>
      <c r="Y45" s="101"/>
      <c r="Z45" s="101"/>
      <c r="AA45" s="101"/>
      <c r="AB45" s="101"/>
      <c r="AC45" s="101"/>
      <c r="AD45" s="111"/>
      <c r="AE45" s="65"/>
      <c r="AF45" s="111"/>
      <c r="AG45" s="65"/>
      <c r="AH45" s="65"/>
      <c r="AI45" s="65"/>
      <c r="AJ45" s="65"/>
      <c r="AK45" s="65"/>
      <c r="AL45" s="65"/>
      <c r="AM45" s="65"/>
      <c r="AN45" s="111"/>
      <c r="AO45" s="111"/>
      <c r="AP45" s="65"/>
      <c r="AQ45" s="65"/>
      <c r="AR45" s="65"/>
      <c r="AS45" s="65"/>
      <c r="AT45" s="65"/>
      <c r="AU45" s="65"/>
      <c r="AV45" s="65"/>
      <c r="AW45" s="95"/>
      <c r="AX45" s="95"/>
      <c r="AY45" s="64"/>
      <c r="AZ45" s="68"/>
      <c r="BA45" s="64"/>
      <c r="BB45" s="64"/>
      <c r="BC45" s="53"/>
      <c r="BD45" s="53"/>
      <c r="BE45" s="2"/>
      <c r="BF45" s="2"/>
    </row>
    <row r="46" spans="2:58" ht="15.75" x14ac:dyDescent="0.25">
      <c r="B46" s="120" t="s">
        <v>49</v>
      </c>
      <c r="C46" s="121"/>
      <c r="D46" s="122"/>
      <c r="E46" s="69">
        <f>E11+E13+E15+E21+E27+E29+E31+E33+E34+E35+E37+E38+E41+E43+E44+E23</f>
        <v>12</v>
      </c>
      <c r="F46" s="65">
        <f>F11+F13+F15+F17+F19+F21+F29+F31+F33+F34+F35+F37+F38+F41+F43+F44+F23</f>
        <v>36</v>
      </c>
      <c r="G46" s="65">
        <f>G11+G13+G15+G17+G19+G21+G25+G27+G29+G31+G33+G34+G35+G37+G38+G39+G41+G43+G44+G23</f>
        <v>36</v>
      </c>
      <c r="H46" s="65">
        <f>H11+H13+H15++H21+H29+H31+H33+H34+H35+H37+H38+H41+H43+H44+H23</f>
        <v>36</v>
      </c>
      <c r="I46" s="65">
        <f>I11+I13+I15+I21+I29+I31+I33+I34+I35+I37+I38+I41+I43+I44+I23</f>
        <v>36</v>
      </c>
      <c r="J46" s="65">
        <f>J11+J13+J15+J21+J29+J31+J33+J34+J35+J37+J38+J41+J43+J44+J23</f>
        <v>36</v>
      </c>
      <c r="K46" s="65">
        <f>K11+K13+K15+K21+K29+K31+K33+K34+K35+K37+K38+K41+K43+K44+K23</f>
        <v>36</v>
      </c>
      <c r="L46" s="65">
        <f>L11+L13+L15+L23+L29+L31+L33+L35+L37+L38+L41+L43+L44</f>
        <v>36</v>
      </c>
      <c r="M46" s="65">
        <f>M11+M13+M15+M21+M29+M31+M33+M34+M35+M37+M38+M41+M43+M44+M23</f>
        <v>36</v>
      </c>
      <c r="N46" s="111">
        <f>N11+N13+N15+N21+N29+N31+N33+N34+N35+N37+N38+N41+N43+N44+N23</f>
        <v>36</v>
      </c>
      <c r="O46" s="65">
        <f>O11+O13+O15+O21+O29+O31+O33+O34+O35+O37+O38+O41+O43+O44+O23</f>
        <v>36</v>
      </c>
      <c r="P46" s="65">
        <f>P11+P13+P15+P21+P29+P31+P33+P34+P35+P37+P38+P41+P43+P44+P23</f>
        <v>36</v>
      </c>
      <c r="Q46" s="65">
        <f>Q11+Q13+Q15+Q21+Q23+Q29+Q31+Q33+Q35+Q41+Q43</f>
        <v>36</v>
      </c>
      <c r="R46" s="65">
        <f>R11+R13+R15+R21+R29+R31+R33+R34+R35+R37+R38+R41+R43+R44+R23</f>
        <v>36</v>
      </c>
      <c r="S46" s="65">
        <f>S11+S13+S15+S21+S29+S31+S33+S34+S35+S37+S38+S41+S43+S44+S23</f>
        <v>36</v>
      </c>
      <c r="T46" s="65">
        <f>T11+T13+T15+T21+T29+T31+T33+T34+T35+T37+T38+T41+T43+T44+T23</f>
        <v>36</v>
      </c>
      <c r="U46" s="65">
        <f>U11+U13+U15+U21+U29+U31+U33+U34+U35+U37+U38+U41+U43+U44+U23</f>
        <v>36</v>
      </c>
      <c r="V46" s="69">
        <f>V11+V13+V15+V21+V23+V29+V31+V33+V35+V41+V43</f>
        <v>24</v>
      </c>
      <c r="W46" s="91">
        <f>SUM(E46:V46)</f>
        <v>612</v>
      </c>
      <c r="X46" s="65">
        <f>X11+X13+X15+X29+X31+X33+X35+X41+X43</f>
        <v>6</v>
      </c>
      <c r="Y46" s="65">
        <f>Y11+Y13+Y15+Y23+Y29+Y31+Y33+Y34+Y35+Y41+Y43</f>
        <v>36</v>
      </c>
      <c r="Z46" s="65">
        <f>Z11+Z13+Z15+Z29+Z31+Z33+Z35+Z41+Z43</f>
        <v>36</v>
      </c>
      <c r="AA46" s="65">
        <f>AA11+AA13+AA15+AA23+AA29+AA31+AA33+AA35+AA41+AA43</f>
        <v>36</v>
      </c>
      <c r="AB46" s="65">
        <f>AB11+AB13+AB15+AB23+AB29+AB31+AB33+AB35+AB41+AB43</f>
        <v>36</v>
      </c>
      <c r="AC46" s="65">
        <f>AC11+AC13+AC15+AC23+AC29+AC31+AC33+AC35+AC41+AC43</f>
        <v>36</v>
      </c>
      <c r="AD46" s="111">
        <f>AD11+AD13+AD15+AD23+AD29+AD31+AD33+AD35+AD41+AD43</f>
        <v>36</v>
      </c>
      <c r="AE46" s="65">
        <f>AE11+AE13+AE15+AE23+AE29+AE31+AE33+AE35+AE41+AE43</f>
        <v>36</v>
      </c>
      <c r="AF46" s="111">
        <f>AF11+AF13+AF15+AF23+AF29+AF31+AF33+AF35+AF41+AF43</f>
        <v>36</v>
      </c>
      <c r="AG46" s="65">
        <f>AG11+AG13+AG15+AG23+AG29+AG31+AG33+AG35+AG41+AG43</f>
        <v>36</v>
      </c>
      <c r="AH46" s="65">
        <f>AH11+AH13+AH15+AH29+AH31+AH33+AH35+AH41+AH43</f>
        <v>36</v>
      </c>
      <c r="AI46" s="65">
        <f>AI11+AI13+AI15+AI23+AI29+AI31+AI33+AI35+AI41+AI43</f>
        <v>36</v>
      </c>
      <c r="AJ46" s="65">
        <f>AJ11+AJ13+AJ15+AJ23+AJ29+AJ31+AJ33+AJ35+AJ41+AJ43</f>
        <v>36</v>
      </c>
      <c r="AK46" s="65">
        <f>AK11+AK13+AK23+AK29+AK31+AK33+AK35+AK41+AK43</f>
        <v>36</v>
      </c>
      <c r="AL46" s="65">
        <f>AL11+AL13+AL15+AL23+AL29+AL31+AL33+AL35+AL41+AL43</f>
        <v>36</v>
      </c>
      <c r="AM46" s="65">
        <f>AM11+AM13+AM23+AM29+AM31+AM35+AM41+AM43+AM33</f>
        <v>36</v>
      </c>
      <c r="AN46" s="111">
        <f>AN11+AN13+AN23+AN29+AN31+AN35+AN41+AN43+AN33+AN34</f>
        <v>36</v>
      </c>
      <c r="AO46" s="111">
        <f>AO11+AO13+AO31+AO43+AO33+AO34+AO41+AO44+AO29</f>
        <v>36</v>
      </c>
      <c r="AP46" s="65">
        <f>AP11+AP13+AP15+AP23+AP29+AP31+AP33+AP34+AP35+AP41+AP43+AP44</f>
        <v>36</v>
      </c>
      <c r="AQ46" s="65">
        <f>AQ11+AQ13+AQ34+AQ44+AQ29</f>
        <v>36</v>
      </c>
      <c r="AR46" s="65">
        <f>AR11+AR13+AR34+AR44+AR29+AR35+AR41+AR43</f>
        <v>36</v>
      </c>
      <c r="AS46" s="65">
        <f>AS29+AS31+AS33+AS35+AS41+AS43+AS44</f>
        <v>36</v>
      </c>
      <c r="AT46" s="65">
        <v>36</v>
      </c>
      <c r="AU46" s="65">
        <f>AU23+AU35+AU29+AU31</f>
        <v>36</v>
      </c>
      <c r="AV46" s="65">
        <f>AV33+AV35+AV41+AV39</f>
        <v>18</v>
      </c>
      <c r="AW46" s="91">
        <f>SUM(X46:AV46)</f>
        <v>852</v>
      </c>
      <c r="AX46" s="95"/>
      <c r="AY46" s="64"/>
      <c r="AZ46" s="68"/>
      <c r="BA46" s="64"/>
      <c r="BB46" s="64"/>
      <c r="BC46" s="52"/>
      <c r="BD46" s="52"/>
      <c r="BE46" s="2"/>
      <c r="BF46" s="2"/>
    </row>
    <row r="47" spans="2:58" ht="15.75" x14ac:dyDescent="0.25">
      <c r="B47" s="120" t="s">
        <v>50</v>
      </c>
      <c r="C47" s="121"/>
      <c r="D47" s="122"/>
      <c r="E47" s="65">
        <f>E12+E14+E16+E24+E32+E36+E42</f>
        <v>6</v>
      </c>
      <c r="F47" s="65">
        <f>F12+F14+F16+F22+F24+F30+F32+F36+F42</f>
        <v>15</v>
      </c>
      <c r="G47" s="65">
        <f>G12+G14+G16+G22+G24+G30+G32+G36+G42</f>
        <v>15</v>
      </c>
      <c r="H47" s="65">
        <f>H12+H14+H16+H22+H24+H30+H32+H36+H42</f>
        <v>15</v>
      </c>
      <c r="I47" s="65">
        <v>15</v>
      </c>
      <c r="J47" s="65">
        <v>15</v>
      </c>
      <c r="K47" s="65">
        <v>15</v>
      </c>
      <c r="L47" s="65"/>
      <c r="M47" s="65">
        <v>15</v>
      </c>
      <c r="N47" s="111">
        <v>15</v>
      </c>
      <c r="O47" s="65">
        <f>O12+O14+O16+O22+O24+O30+O32+O36+O42</f>
        <v>9</v>
      </c>
      <c r="P47" s="65">
        <v>12</v>
      </c>
      <c r="Q47" s="65">
        <f>Q12+Q14+Q24+Q30+Q32+Q36+Q42</f>
        <v>12</v>
      </c>
      <c r="R47" s="65">
        <v>12</v>
      </c>
      <c r="S47" s="65">
        <v>12</v>
      </c>
      <c r="T47" s="65">
        <v>12</v>
      </c>
      <c r="U47" s="65">
        <v>12</v>
      </c>
      <c r="V47" s="65">
        <f>V32+V42</f>
        <v>3</v>
      </c>
      <c r="W47" s="90"/>
      <c r="X47" s="101"/>
      <c r="Y47" s="101"/>
      <c r="Z47" s="101"/>
      <c r="AA47" s="101"/>
      <c r="AB47" s="101"/>
      <c r="AC47" s="101"/>
      <c r="AD47" s="117"/>
      <c r="AE47" s="101"/>
      <c r="AF47" s="117"/>
      <c r="AG47" s="101"/>
      <c r="AH47" s="101"/>
      <c r="AI47" s="101"/>
      <c r="AJ47" s="101"/>
      <c r="AK47" s="101"/>
      <c r="AL47" s="101"/>
      <c r="AM47" s="101"/>
      <c r="AN47" s="111"/>
      <c r="AO47" s="117"/>
      <c r="AP47" s="101"/>
      <c r="AQ47" s="101"/>
      <c r="AR47" s="101"/>
      <c r="AS47" s="101"/>
      <c r="AT47" s="101"/>
      <c r="AU47" s="101"/>
      <c r="AV47" s="65"/>
      <c r="AW47" s="95"/>
      <c r="AX47" s="95"/>
      <c r="AY47" s="53"/>
      <c r="AZ47" s="68"/>
      <c r="BA47" s="53"/>
      <c r="BB47" s="53"/>
      <c r="BC47" s="2"/>
      <c r="BD47" s="2"/>
      <c r="BE47" s="2"/>
      <c r="BF47" s="2"/>
    </row>
    <row r="48" spans="2:58" ht="15.75" x14ac:dyDescent="0.25">
      <c r="B48" s="6"/>
      <c r="C48" s="6"/>
      <c r="D48" s="6"/>
      <c r="E48" s="63"/>
      <c r="F48" s="63"/>
      <c r="G48" s="63"/>
      <c r="H48" s="63"/>
      <c r="I48" s="63"/>
      <c r="J48" s="63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92"/>
      <c r="X48" s="52"/>
      <c r="Y48" s="52"/>
      <c r="Z48" s="52"/>
      <c r="AA48" s="52"/>
      <c r="AB48" s="52"/>
      <c r="AC48" s="52"/>
      <c r="AD48" s="119"/>
      <c r="AE48" s="52"/>
      <c r="AF48" s="119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102"/>
      <c r="AS48" s="102"/>
      <c r="AT48" s="102"/>
      <c r="AU48" s="102"/>
      <c r="AV48" s="102"/>
      <c r="AW48" s="92"/>
      <c r="AX48" s="92"/>
      <c r="AY48" s="52"/>
      <c r="AZ48" s="52"/>
      <c r="BA48" s="52"/>
      <c r="BB48" s="52"/>
      <c r="BC48" s="2"/>
      <c r="BD48" s="2"/>
      <c r="BE48" s="2"/>
      <c r="BF48" s="2"/>
    </row>
    <row r="49" spans="2:58" ht="18.75" x14ac:dyDescent="0.25">
      <c r="B49" s="72"/>
      <c r="C49" s="73"/>
      <c r="D49" s="2" t="s">
        <v>128</v>
      </c>
      <c r="E49" s="74"/>
      <c r="F49" s="72"/>
      <c r="G49" s="72"/>
      <c r="H49" s="3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2:58" ht="18.75" x14ac:dyDescent="0.25">
      <c r="B50" s="75"/>
      <c r="C50" s="76"/>
      <c r="D50" t="s">
        <v>129</v>
      </c>
      <c r="E50" s="74"/>
      <c r="F50" s="77"/>
      <c r="G50" s="77"/>
      <c r="H50" s="3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2:58" ht="18.75" x14ac:dyDescent="0.25">
      <c r="B51" s="75"/>
      <c r="C51" s="78"/>
      <c r="D51" t="s">
        <v>130</v>
      </c>
      <c r="E51" s="74"/>
      <c r="F51" s="72"/>
      <c r="G51" s="72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2:58" ht="18.75" x14ac:dyDescent="0.25">
      <c r="B52" s="75"/>
      <c r="C52" s="79"/>
      <c r="D52" s="80" t="s">
        <v>131</v>
      </c>
      <c r="E52" s="74"/>
      <c r="F52" s="72"/>
      <c r="G52" s="72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2:58" ht="18.75" x14ac:dyDescent="0.25">
      <c r="B53" s="81"/>
      <c r="C53" s="82"/>
      <c r="D53" s="80" t="s">
        <v>132</v>
      </c>
      <c r="E53" s="74"/>
      <c r="F53" s="72"/>
      <c r="G53" s="72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2:58" ht="15.75" x14ac:dyDescent="0.25">
      <c r="B54" s="81"/>
      <c r="C54" s="83"/>
      <c r="D54" s="72"/>
      <c r="E54" s="77"/>
      <c r="F54" s="77"/>
      <c r="G54" s="77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2:58" ht="18.75" x14ac:dyDescent="0.3">
      <c r="B55" s="75"/>
      <c r="C55" s="84" t="s">
        <v>133</v>
      </c>
      <c r="D55" s="80" t="s">
        <v>134</v>
      </c>
      <c r="E55" s="77"/>
      <c r="F55" s="77"/>
      <c r="G55" s="77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2:58" ht="31.5" x14ac:dyDescent="0.25">
      <c r="B56" s="75"/>
      <c r="C56" s="85" t="s">
        <v>135</v>
      </c>
      <c r="D56" s="86" t="s">
        <v>136</v>
      </c>
      <c r="E56" s="77"/>
      <c r="F56" s="77"/>
      <c r="G56" s="77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2:58" ht="15.75" x14ac:dyDescent="0.25">
      <c r="B57" s="2"/>
      <c r="C57" s="2"/>
      <c r="D57" s="2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2:58" ht="15.75" x14ac:dyDescent="0.25">
      <c r="B58" s="2"/>
      <c r="C58" s="2"/>
      <c r="D58" s="2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2:58" ht="15.75" x14ac:dyDescent="0.25">
      <c r="B59" s="2"/>
      <c r="C59" s="2"/>
      <c r="D59" s="2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2:58" ht="15.75" x14ac:dyDescent="0.25">
      <c r="B60" s="2"/>
      <c r="C60" s="2"/>
      <c r="D60" s="2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2:58" ht="15.75" x14ac:dyDescent="0.25">
      <c r="B61" s="2"/>
      <c r="C61" s="2"/>
      <c r="D61" s="2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2:58" ht="15.75" x14ac:dyDescent="0.25">
      <c r="B62" s="2"/>
      <c r="C62" s="2"/>
      <c r="D62" s="2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2:58" ht="15.75" x14ac:dyDescent="0.25">
      <c r="B63" s="2"/>
      <c r="C63" s="2"/>
      <c r="D63" s="2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2:58" ht="15.75" x14ac:dyDescent="0.25">
      <c r="B64" s="2"/>
      <c r="C64" s="2"/>
      <c r="D64" s="2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2:58" ht="15.75" x14ac:dyDescent="0.25">
      <c r="B65" s="2"/>
      <c r="C65" s="2"/>
      <c r="D65" s="2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2:58" ht="15.75" x14ac:dyDescent="0.25">
      <c r="B66" s="2"/>
      <c r="C66" s="2"/>
      <c r="D66" s="2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2:58" ht="15.75" x14ac:dyDescent="0.25">
      <c r="B67" s="2"/>
      <c r="C67" s="2"/>
      <c r="D67" s="2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2:58" ht="15.75" x14ac:dyDescent="0.25">
      <c r="B68" s="2"/>
      <c r="C68" s="2"/>
      <c r="D68" s="2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2:58" ht="15.75" x14ac:dyDescent="0.25">
      <c r="B69" s="2"/>
      <c r="C69" s="2"/>
      <c r="D69" s="2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2:58" ht="15.75" x14ac:dyDescent="0.25">
      <c r="B70" s="2"/>
      <c r="C70" s="2"/>
      <c r="D70" s="2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2:58" ht="15.75" x14ac:dyDescent="0.25">
      <c r="B71" s="2"/>
      <c r="C71" s="2"/>
      <c r="D71" s="2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2:58" ht="15.75" x14ac:dyDescent="0.25">
      <c r="B72" s="2"/>
      <c r="C72" s="2"/>
      <c r="D72" s="2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2:58" ht="15.75" x14ac:dyDescent="0.25">
      <c r="B73" s="2"/>
      <c r="C73" s="2"/>
      <c r="D73" s="2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2:58" ht="15.75" x14ac:dyDescent="0.25">
      <c r="B74" s="2"/>
      <c r="C74" s="2"/>
      <c r="D74" s="2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2:58" ht="15.75" x14ac:dyDescent="0.25">
      <c r="B75" s="2"/>
      <c r="C75" s="2"/>
      <c r="D75" s="2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2:58" ht="15.75" x14ac:dyDescent="0.25">
      <c r="B76" s="2"/>
      <c r="C76" s="2"/>
      <c r="D76" s="2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2:58" ht="15.75" x14ac:dyDescent="0.25">
      <c r="B77" s="2"/>
      <c r="C77" s="2"/>
      <c r="D77" s="2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2:58" ht="15.75" x14ac:dyDescent="0.25">
      <c r="B78" s="2"/>
      <c r="C78" s="2"/>
      <c r="D78" s="2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2:58" ht="15.75" x14ac:dyDescent="0.25">
      <c r="B79" s="2"/>
      <c r="C79" s="2"/>
      <c r="D79" s="2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2:58" ht="15.75" x14ac:dyDescent="0.25">
      <c r="B80" s="2"/>
      <c r="C80" s="2"/>
      <c r="D80" s="2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2:58" ht="15.75" x14ac:dyDescent="0.25">
      <c r="B81" s="2"/>
      <c r="C81" s="2"/>
      <c r="D81" s="2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2:58" ht="15.75" x14ac:dyDescent="0.25">
      <c r="B82" s="2"/>
      <c r="C82" s="2"/>
      <c r="D82" s="2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2:58" ht="15.75" x14ac:dyDescent="0.25">
      <c r="B83" s="2"/>
      <c r="C83" s="2"/>
      <c r="D83" s="2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2:58" ht="15.75" x14ac:dyDescent="0.25">
      <c r="B84" s="2"/>
      <c r="C84" s="2"/>
      <c r="D84" s="2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2:58" ht="15.75" x14ac:dyDescent="0.25">
      <c r="B85" s="2"/>
      <c r="C85" s="2"/>
      <c r="D85" s="2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2:58" ht="15.75" x14ac:dyDescent="0.25">
      <c r="B86" s="2"/>
      <c r="C86" s="2"/>
      <c r="D86" s="2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2:58" ht="15.75" x14ac:dyDescent="0.25">
      <c r="B87" s="2"/>
      <c r="C87" s="2"/>
      <c r="D87" s="2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2:58" ht="15.75" x14ac:dyDescent="0.25">
      <c r="B88" s="2"/>
      <c r="C88" s="2"/>
      <c r="D88" s="2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2:58" ht="15.75" x14ac:dyDescent="0.25">
      <c r="B89" s="2"/>
      <c r="C89" s="2"/>
      <c r="D89" s="2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2:58" ht="15.75" x14ac:dyDescent="0.25">
      <c r="B90" s="2"/>
      <c r="C90" s="2"/>
      <c r="D90" s="2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2:58" ht="15.75" x14ac:dyDescent="0.25">
      <c r="B91" s="2"/>
      <c r="C91" s="2"/>
      <c r="D91" s="2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2:58" ht="15.75" x14ac:dyDescent="0.25">
      <c r="B92" s="2"/>
      <c r="C92" s="2"/>
      <c r="D92" s="2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2:58" ht="15.75" x14ac:dyDescent="0.25">
      <c r="B93" s="2"/>
      <c r="C93" s="2"/>
      <c r="D93" s="2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2:58" ht="15.75" x14ac:dyDescent="0.25">
      <c r="B94" s="2"/>
      <c r="C94" s="2"/>
      <c r="D94" s="2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2:58" ht="15.75" x14ac:dyDescent="0.25">
      <c r="B95" s="2"/>
      <c r="C95" s="2"/>
      <c r="D95" s="2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2:58" ht="15.75" x14ac:dyDescent="0.25">
      <c r="B96" s="2"/>
      <c r="C96" s="2"/>
      <c r="D96" s="2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2:58" ht="15.75" x14ac:dyDescent="0.25">
      <c r="B97" s="2"/>
      <c r="C97" s="2"/>
      <c r="D97" s="2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2:58" ht="15.75" x14ac:dyDescent="0.25">
      <c r="B98" s="2"/>
      <c r="C98" s="2"/>
      <c r="D98" s="2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2:58" ht="15.75" x14ac:dyDescent="0.25">
      <c r="B99" s="2"/>
      <c r="C99" s="2"/>
      <c r="D99" s="2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2:58" ht="15.75" x14ac:dyDescent="0.25">
      <c r="B100" s="2"/>
      <c r="C100" s="2"/>
      <c r="D100" s="2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2:58" ht="15.75" x14ac:dyDescent="0.25">
      <c r="B101" s="2"/>
      <c r="C101" s="2"/>
      <c r="D101" s="2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2:58" ht="15.75" x14ac:dyDescent="0.25">
      <c r="B102" s="2"/>
      <c r="C102" s="2"/>
      <c r="D102" s="2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2:58" ht="15.75" x14ac:dyDescent="0.25">
      <c r="B103" s="2"/>
      <c r="C103" s="2"/>
      <c r="D103" s="2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2:58" ht="15.75" x14ac:dyDescent="0.25">
      <c r="B104" s="2"/>
      <c r="C104" s="2"/>
      <c r="D104" s="2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2:58" ht="15.75" x14ac:dyDescent="0.25">
      <c r="B105" s="2"/>
      <c r="C105" s="2"/>
      <c r="D105" s="2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2:58" ht="15.75" x14ac:dyDescent="0.25">
      <c r="B106" s="2"/>
      <c r="C106" s="2"/>
      <c r="D106" s="2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2:58" ht="15.75" x14ac:dyDescent="0.25">
      <c r="B107" s="2"/>
      <c r="C107" s="2"/>
      <c r="D107" s="2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2:58" ht="15.75" x14ac:dyDescent="0.25">
      <c r="B108" s="2"/>
      <c r="C108" s="2"/>
      <c r="D108" s="2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2:58" ht="15.75" x14ac:dyDescent="0.25">
      <c r="B109" s="2"/>
      <c r="C109" s="2"/>
      <c r="D109" s="2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2:58" ht="15.75" x14ac:dyDescent="0.25">
      <c r="B110" s="2"/>
      <c r="C110" s="2"/>
      <c r="D110" s="2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2:58" ht="15.75" x14ac:dyDescent="0.25">
      <c r="B111" s="2"/>
      <c r="C111" s="2"/>
      <c r="D111" s="2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2:58" ht="15.75" x14ac:dyDescent="0.25">
      <c r="B112" s="2"/>
      <c r="C112" s="2"/>
      <c r="D112" s="2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2:58" ht="15.75" x14ac:dyDescent="0.25">
      <c r="B113" s="2"/>
      <c r="C113" s="2"/>
      <c r="D113" s="2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2:58" ht="15.75" x14ac:dyDescent="0.25">
      <c r="B114" s="2"/>
      <c r="C114" s="2"/>
      <c r="D114" s="2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2:58" ht="15.75" x14ac:dyDescent="0.25">
      <c r="B115" s="2"/>
      <c r="C115" s="2"/>
      <c r="D115" s="2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2:58" ht="15.75" x14ac:dyDescent="0.25">
      <c r="B116" s="2"/>
      <c r="C116" s="2"/>
      <c r="D116" s="2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2:58" ht="15.75" x14ac:dyDescent="0.25">
      <c r="B117" s="2"/>
      <c r="C117" s="2"/>
      <c r="D117" s="2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2:58" ht="15.75" x14ac:dyDescent="0.25">
      <c r="B118" s="2"/>
      <c r="C118" s="2"/>
      <c r="D118" s="2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2:58" ht="15.75" x14ac:dyDescent="0.25">
      <c r="B119" s="2"/>
      <c r="C119" s="2"/>
      <c r="D119" s="2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2:58" ht="15.75" x14ac:dyDescent="0.25">
      <c r="B120" s="2"/>
      <c r="C120" s="2"/>
      <c r="D120" s="2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2:58" ht="15.75" x14ac:dyDescent="0.25">
      <c r="B121" s="2"/>
      <c r="C121" s="2"/>
      <c r="D121" s="2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2:58" ht="15.75" x14ac:dyDescent="0.25">
      <c r="B122" s="2"/>
      <c r="C122" s="2"/>
      <c r="D122" s="2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2:58" ht="15.75" x14ac:dyDescent="0.25">
      <c r="B123" s="2"/>
      <c r="C123" s="2"/>
      <c r="D123" s="2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2:58" ht="15.75" x14ac:dyDescent="0.25">
      <c r="B124" s="2"/>
      <c r="C124" s="2"/>
      <c r="D124" s="2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2:58" ht="15.75" x14ac:dyDescent="0.25">
      <c r="B125" s="2"/>
      <c r="C125" s="2"/>
      <c r="D125" s="2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2:58" ht="15.75" x14ac:dyDescent="0.25">
      <c r="B126" s="2"/>
      <c r="C126" s="2"/>
      <c r="D126" s="2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2:58" ht="15.75" x14ac:dyDescent="0.25">
      <c r="B127" s="2"/>
      <c r="C127" s="2"/>
      <c r="D127" s="2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2:58" ht="15.75" x14ac:dyDescent="0.25">
      <c r="B128" s="2"/>
      <c r="C128" s="2"/>
      <c r="D128" s="2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2:58" ht="15.75" x14ac:dyDescent="0.25">
      <c r="B129" s="2"/>
      <c r="C129" s="2"/>
      <c r="D129" s="2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2:58" ht="15.75" x14ac:dyDescent="0.25">
      <c r="B130" s="2"/>
      <c r="C130" s="2"/>
      <c r="D130" s="2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2:58" ht="15.75" x14ac:dyDescent="0.25">
      <c r="B131" s="2"/>
      <c r="C131" s="2"/>
      <c r="D131" s="2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2:58" ht="15.75" x14ac:dyDescent="0.25">
      <c r="B132" s="2"/>
      <c r="C132" s="2"/>
      <c r="D132" s="2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2:58" ht="15.75" x14ac:dyDescent="0.25">
      <c r="B133" s="2"/>
      <c r="C133" s="2"/>
      <c r="D133" s="2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2:58" ht="15.75" x14ac:dyDescent="0.25">
      <c r="B134" s="2"/>
      <c r="C134" s="2"/>
      <c r="D134" s="2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2:58" ht="15.75" x14ac:dyDescent="0.25">
      <c r="B135" s="2"/>
      <c r="C135" s="2"/>
      <c r="D135" s="2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2:58" ht="15.75" x14ac:dyDescent="0.25">
      <c r="B136" s="2"/>
      <c r="C136" s="2"/>
      <c r="D136" s="2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2:58" ht="15.75" x14ac:dyDescent="0.25">
      <c r="B137" s="2"/>
      <c r="C137" s="2"/>
      <c r="D137" s="2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2:58" ht="15.75" x14ac:dyDescent="0.25">
      <c r="B138" s="2"/>
      <c r="C138" s="2"/>
      <c r="D138" s="2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2:58" ht="15.75" x14ac:dyDescent="0.25">
      <c r="B139" s="2"/>
      <c r="C139" s="2"/>
      <c r="D139" s="2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2:58" ht="15.75" x14ac:dyDescent="0.25">
      <c r="B140" s="2"/>
      <c r="C140" s="2"/>
      <c r="D140" s="2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2:58" ht="15.75" x14ac:dyDescent="0.25">
      <c r="B141" s="2"/>
      <c r="C141" s="2"/>
      <c r="D141" s="2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2:58" ht="15.75" x14ac:dyDescent="0.25">
      <c r="B142" s="2"/>
      <c r="C142" s="2"/>
      <c r="D142" s="2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2:58" ht="15.75" x14ac:dyDescent="0.25">
      <c r="B143" s="2"/>
      <c r="C143" s="2"/>
      <c r="D143" s="2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2:58" ht="15.75" x14ac:dyDescent="0.25">
      <c r="B144" s="2"/>
      <c r="C144" s="2"/>
      <c r="D144" s="2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2:58" ht="15.75" x14ac:dyDescent="0.25">
      <c r="B145" s="2"/>
      <c r="C145" s="2"/>
      <c r="D145" s="2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2:58" ht="15.75" x14ac:dyDescent="0.25">
      <c r="B146" s="2"/>
      <c r="C146" s="2"/>
      <c r="D146" s="2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2:58" ht="15.75" x14ac:dyDescent="0.25">
      <c r="B147" s="2"/>
      <c r="C147" s="2"/>
      <c r="D147" s="2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2:58" ht="15.75" x14ac:dyDescent="0.25">
      <c r="B148" s="2"/>
      <c r="C148" s="2"/>
      <c r="D148" s="2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2:58" ht="15.75" x14ac:dyDescent="0.25">
      <c r="B149" s="2"/>
      <c r="C149" s="2"/>
      <c r="D149" s="2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2:58" ht="15.75" x14ac:dyDescent="0.25">
      <c r="B150" s="2"/>
      <c r="C150" s="2"/>
      <c r="D150" s="2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2:58" ht="15.75" x14ac:dyDescent="0.25">
      <c r="B151" s="2"/>
      <c r="C151" s="2"/>
      <c r="D151" s="2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2:58" ht="15.75" x14ac:dyDescent="0.25">
      <c r="B152" s="2"/>
      <c r="C152" s="2"/>
      <c r="D152" s="2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2:58" ht="15.75" x14ac:dyDescent="0.25">
      <c r="B153" s="2"/>
      <c r="C153" s="2"/>
      <c r="D153" s="2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2:58" ht="15.75" x14ac:dyDescent="0.25">
      <c r="B154" s="2"/>
      <c r="C154" s="2"/>
      <c r="D154" s="2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2:58" ht="15.75" x14ac:dyDescent="0.25">
      <c r="B155" s="2"/>
      <c r="C155" s="2"/>
      <c r="D155" s="2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2:58" ht="15.75" x14ac:dyDescent="0.25">
      <c r="B156" s="2"/>
      <c r="C156" s="2"/>
      <c r="D156" s="2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2:58" ht="15.75" x14ac:dyDescent="0.25">
      <c r="B157" s="2"/>
      <c r="C157" s="2"/>
      <c r="D157" s="2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2:58" ht="15.75" x14ac:dyDescent="0.25">
      <c r="B158" s="2"/>
      <c r="C158" s="2"/>
      <c r="D158" s="2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2:58" ht="15.75" x14ac:dyDescent="0.25">
      <c r="B159" s="2"/>
      <c r="C159" s="2"/>
      <c r="D159" s="2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2:58" ht="15.75" x14ac:dyDescent="0.25">
      <c r="B160" s="2"/>
      <c r="C160" s="2"/>
      <c r="D160" s="2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2:58" ht="15.75" x14ac:dyDescent="0.25">
      <c r="B161" s="2"/>
      <c r="C161" s="2"/>
      <c r="D161" s="2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2:58" ht="15.75" x14ac:dyDescent="0.25">
      <c r="B162" s="2"/>
      <c r="C162" s="2"/>
      <c r="D162" s="2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2:58" ht="15.75" x14ac:dyDescent="0.25">
      <c r="B163" s="2"/>
      <c r="C163" s="2"/>
      <c r="D163" s="2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2:58" ht="15.75" x14ac:dyDescent="0.25">
      <c r="B164" s="2"/>
      <c r="C164" s="2"/>
      <c r="D164" s="2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2:58" ht="15.75" x14ac:dyDescent="0.25">
      <c r="B165" s="2"/>
      <c r="C165" s="2"/>
      <c r="D165" s="2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2:58" ht="15.75" x14ac:dyDescent="0.25">
      <c r="B166" s="2"/>
      <c r="C166" s="2"/>
      <c r="D166" s="2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2:58" ht="15.75" x14ac:dyDescent="0.25">
      <c r="B167" s="2"/>
      <c r="C167" s="2"/>
      <c r="D167" s="2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2:58" ht="15.75" x14ac:dyDescent="0.25">
      <c r="B168" s="2"/>
      <c r="C168" s="2"/>
      <c r="D168" s="2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2:58" ht="15.75" x14ac:dyDescent="0.25">
      <c r="B169" s="2"/>
      <c r="C169" s="2"/>
      <c r="D169" s="2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2:58" ht="15.75" x14ac:dyDescent="0.25">
      <c r="B170" s="2"/>
      <c r="C170" s="2"/>
      <c r="D170" s="2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2:58" ht="15.75" x14ac:dyDescent="0.25">
      <c r="B171" s="2"/>
      <c r="C171" s="2"/>
      <c r="D171" s="2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2:58" ht="15.75" x14ac:dyDescent="0.25">
      <c r="B172" s="2"/>
      <c r="C172" s="2"/>
      <c r="D172" s="2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2:58" ht="15.75" x14ac:dyDescent="0.25">
      <c r="B173" s="2"/>
      <c r="C173" s="2"/>
      <c r="D173" s="2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2:58" ht="15.75" x14ac:dyDescent="0.25">
      <c r="B174" s="2"/>
      <c r="C174" s="2"/>
      <c r="D174" s="2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2:58" ht="15.75" x14ac:dyDescent="0.25">
      <c r="B175" s="2"/>
      <c r="C175" s="2"/>
      <c r="D175" s="2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2:58" ht="15.75" x14ac:dyDescent="0.25">
      <c r="B176" s="2"/>
      <c r="C176" s="2"/>
      <c r="D176" s="2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2:58" ht="15.75" x14ac:dyDescent="0.25">
      <c r="B177" s="2"/>
      <c r="C177" s="2"/>
      <c r="D177" s="2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2:58" ht="15.75" x14ac:dyDescent="0.25">
      <c r="B178" s="2"/>
      <c r="C178" s="2"/>
      <c r="D178" s="2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2:58" ht="15.75" x14ac:dyDescent="0.25">
      <c r="B179" s="2"/>
      <c r="C179" s="2"/>
      <c r="D179" s="2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2:58" ht="15.75" x14ac:dyDescent="0.25">
      <c r="B180" s="2"/>
      <c r="C180" s="2"/>
      <c r="D180" s="2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2:58" ht="15.75" x14ac:dyDescent="0.25">
      <c r="B181" s="2"/>
      <c r="C181" s="2"/>
      <c r="D181" s="2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2:58" ht="15.75" x14ac:dyDescent="0.25">
      <c r="B182" s="2"/>
      <c r="C182" s="2"/>
      <c r="D182" s="2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2:58" ht="15.75" x14ac:dyDescent="0.25">
      <c r="B183" s="2"/>
      <c r="C183" s="2"/>
      <c r="D183" s="2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2:58" ht="15.75" x14ac:dyDescent="0.25">
      <c r="B184" s="2"/>
      <c r="C184" s="2"/>
      <c r="D184" s="2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2:58" ht="15.75" x14ac:dyDescent="0.25">
      <c r="B185" s="2"/>
      <c r="C185" s="2"/>
      <c r="D185" s="2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2:58" ht="15.75" x14ac:dyDescent="0.25">
      <c r="B186" s="2"/>
      <c r="C186" s="2"/>
      <c r="D186" s="2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2:58" ht="15.75" x14ac:dyDescent="0.25">
      <c r="B187" s="2"/>
      <c r="C187" s="2"/>
      <c r="D187" s="2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2:58" ht="15.75" x14ac:dyDescent="0.25">
      <c r="B188" s="2"/>
      <c r="C188" s="2"/>
      <c r="D188" s="2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2:58" ht="15.75" x14ac:dyDescent="0.25">
      <c r="B189" s="2"/>
      <c r="C189" s="2"/>
      <c r="D189" s="2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2:58" ht="15.75" x14ac:dyDescent="0.25">
      <c r="B190" s="2"/>
      <c r="C190" s="2"/>
      <c r="D190" s="2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2:58" ht="15.75" x14ac:dyDescent="0.25">
      <c r="B191" s="2"/>
      <c r="C191" s="2"/>
      <c r="D191" s="2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2:58" ht="15.75" x14ac:dyDescent="0.25">
      <c r="B192" s="2"/>
      <c r="C192" s="2"/>
      <c r="D192" s="2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2:58" ht="15.75" x14ac:dyDescent="0.25">
      <c r="B193" s="2"/>
      <c r="C193" s="2"/>
      <c r="D193" s="2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2:58" ht="15.75" x14ac:dyDescent="0.25">
      <c r="B194" s="2"/>
      <c r="C194" s="2"/>
      <c r="D194" s="2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2:58" ht="15.75" x14ac:dyDescent="0.25">
      <c r="B195" s="2"/>
      <c r="C195" s="2"/>
      <c r="D195" s="2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2:58" ht="15.75" x14ac:dyDescent="0.25">
      <c r="B196" s="2"/>
      <c r="C196" s="2"/>
      <c r="D196" s="2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2:58" ht="15.75" x14ac:dyDescent="0.25">
      <c r="B197" s="2"/>
      <c r="C197" s="2"/>
      <c r="D197" s="2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2:58" ht="15.75" x14ac:dyDescent="0.25">
      <c r="B198" s="2"/>
      <c r="C198" s="2"/>
      <c r="D198" s="2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2:58" ht="15.75" x14ac:dyDescent="0.25">
      <c r="B199" s="2"/>
      <c r="C199" s="2"/>
      <c r="D199" s="2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2:58" ht="15.75" x14ac:dyDescent="0.25">
      <c r="B200" s="2"/>
      <c r="C200" s="2"/>
      <c r="D200" s="2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2:58" ht="15.75" x14ac:dyDescent="0.25">
      <c r="B201" s="2"/>
      <c r="C201" s="2"/>
      <c r="D201" s="2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2:58" ht="15.75" x14ac:dyDescent="0.25">
      <c r="B202" s="2"/>
      <c r="C202" s="2"/>
      <c r="D202" s="2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2:58" ht="15.75" x14ac:dyDescent="0.25">
      <c r="B203" s="2"/>
      <c r="C203" s="2"/>
      <c r="D203" s="2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2:58" ht="15.75" x14ac:dyDescent="0.25">
      <c r="B204" s="2"/>
      <c r="C204" s="2"/>
      <c r="D204" s="2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  <row r="205" spans="2:58" ht="15.75" x14ac:dyDescent="0.25">
      <c r="B205" s="2"/>
      <c r="C205" s="2"/>
      <c r="D205" s="2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2:58" ht="15.75" x14ac:dyDescent="0.25">
      <c r="B206" s="2"/>
      <c r="C206" s="2"/>
      <c r="D206" s="2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</row>
    <row r="207" spans="2:58" ht="15.75" x14ac:dyDescent="0.25">
      <c r="B207" s="2"/>
      <c r="C207" s="2"/>
      <c r="D207" s="2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2:58" ht="15.75" x14ac:dyDescent="0.25">
      <c r="B208" s="2"/>
      <c r="C208" s="2"/>
      <c r="D208" s="2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2:58" ht="15.75" x14ac:dyDescent="0.25">
      <c r="B209" s="2"/>
      <c r="C209" s="2"/>
      <c r="D209" s="2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2:58" ht="15.75" x14ac:dyDescent="0.25">
      <c r="B210" s="2"/>
      <c r="C210" s="2"/>
      <c r="D210" s="2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</row>
    <row r="211" spans="2:58" ht="15.75" x14ac:dyDescent="0.25">
      <c r="B211" s="2"/>
      <c r="C211" s="2"/>
      <c r="D211" s="2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</row>
    <row r="212" spans="2:58" ht="15.75" x14ac:dyDescent="0.25">
      <c r="B212" s="2"/>
      <c r="C212" s="2"/>
      <c r="D212" s="2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</row>
    <row r="213" spans="2:58" ht="15.75" x14ac:dyDescent="0.25">
      <c r="B213" s="2"/>
      <c r="C213" s="2"/>
      <c r="D213" s="2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</row>
    <row r="214" spans="2:58" ht="15.75" x14ac:dyDescent="0.25">
      <c r="B214" s="2"/>
      <c r="C214" s="2"/>
      <c r="D214" s="2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</row>
    <row r="215" spans="2:58" ht="15.75" x14ac:dyDescent="0.25">
      <c r="B215" s="2"/>
      <c r="C215" s="2"/>
      <c r="D215" s="2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</row>
    <row r="216" spans="2:58" ht="15.75" x14ac:dyDescent="0.25">
      <c r="B216" s="2"/>
      <c r="C216" s="2"/>
      <c r="D216" s="2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</row>
    <row r="217" spans="2:58" ht="15.75" x14ac:dyDescent="0.25">
      <c r="B217" s="2"/>
      <c r="C217" s="2"/>
      <c r="D217" s="2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</row>
    <row r="218" spans="2:58" ht="15.75" x14ac:dyDescent="0.25">
      <c r="B218" s="2"/>
      <c r="C218" s="2"/>
      <c r="D218" s="2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</row>
    <row r="219" spans="2:58" ht="15.75" x14ac:dyDescent="0.25">
      <c r="B219" s="2"/>
      <c r="C219" s="2"/>
      <c r="D219" s="2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</row>
    <row r="220" spans="2:58" ht="15.75" x14ac:dyDescent="0.25">
      <c r="B220" s="2"/>
      <c r="C220" s="2"/>
      <c r="D220" s="2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</row>
    <row r="221" spans="2:58" ht="15.75" x14ac:dyDescent="0.25">
      <c r="B221" s="2"/>
      <c r="C221" s="2"/>
      <c r="D221" s="2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</row>
    <row r="222" spans="2:58" ht="15.75" x14ac:dyDescent="0.25">
      <c r="B222" s="2"/>
      <c r="C222" s="2"/>
      <c r="D222" s="2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</row>
    <row r="223" spans="2:58" ht="15.75" x14ac:dyDescent="0.25">
      <c r="B223" s="2"/>
      <c r="C223" s="2"/>
      <c r="D223" s="2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</row>
    <row r="224" spans="2:58" ht="15.75" x14ac:dyDescent="0.25">
      <c r="B224" s="2"/>
      <c r="C224" s="2"/>
      <c r="D224" s="2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</row>
    <row r="225" spans="2:58" ht="15.75" x14ac:dyDescent="0.25">
      <c r="B225" s="2"/>
      <c r="C225" s="2"/>
      <c r="D225" s="2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</row>
    <row r="226" spans="2:58" ht="15.75" x14ac:dyDescent="0.25">
      <c r="B226" s="2"/>
      <c r="C226" s="2"/>
      <c r="D226" s="2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</row>
    <row r="227" spans="2:58" ht="15.75" x14ac:dyDescent="0.25">
      <c r="B227" s="2"/>
      <c r="C227" s="2"/>
      <c r="D227" s="2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</row>
    <row r="228" spans="2:58" ht="15.75" x14ac:dyDescent="0.25">
      <c r="B228" s="2"/>
      <c r="C228" s="2"/>
      <c r="D228" s="2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</row>
    <row r="229" spans="2:58" ht="15.75" x14ac:dyDescent="0.25">
      <c r="B229" s="2"/>
      <c r="C229" s="2"/>
      <c r="D229" s="2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</row>
    <row r="230" spans="2:58" ht="15.75" x14ac:dyDescent="0.25">
      <c r="B230" s="2"/>
      <c r="C230" s="2"/>
      <c r="D230" s="2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</row>
    <row r="231" spans="2:58" ht="15.75" x14ac:dyDescent="0.25">
      <c r="B231" s="2"/>
      <c r="C231" s="2"/>
      <c r="D231" s="2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</row>
    <row r="232" spans="2:58" ht="15.75" x14ac:dyDescent="0.25">
      <c r="B232" s="2"/>
      <c r="C232" s="2"/>
      <c r="D232" s="2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</row>
    <row r="233" spans="2:58" ht="15.75" x14ac:dyDescent="0.25">
      <c r="B233" s="2"/>
      <c r="C233" s="2"/>
      <c r="D233" s="2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</row>
    <row r="234" spans="2:58" ht="15.75" x14ac:dyDescent="0.25">
      <c r="B234" s="2"/>
      <c r="C234" s="2"/>
      <c r="D234" s="2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</row>
    <row r="235" spans="2:58" ht="15.75" x14ac:dyDescent="0.25">
      <c r="B235" s="2"/>
      <c r="C235" s="2"/>
      <c r="D235" s="2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</row>
    <row r="236" spans="2:58" ht="15.75" x14ac:dyDescent="0.25">
      <c r="B236" s="2"/>
      <c r="C236" s="2"/>
      <c r="D236" s="2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</row>
    <row r="237" spans="2:58" ht="15.75" x14ac:dyDescent="0.25">
      <c r="B237" s="2"/>
      <c r="C237" s="2"/>
      <c r="D237" s="2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</row>
    <row r="238" spans="2:58" ht="15.75" x14ac:dyDescent="0.25">
      <c r="B238" s="2"/>
      <c r="C238" s="2"/>
      <c r="D238" s="2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</row>
    <row r="239" spans="2:58" ht="15.75" x14ac:dyDescent="0.25">
      <c r="B239" s="2"/>
      <c r="C239" s="2"/>
      <c r="D239" s="2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</row>
    <row r="240" spans="2:58" ht="15.75" x14ac:dyDescent="0.25">
      <c r="B240" s="2"/>
      <c r="C240" s="2"/>
      <c r="D240" s="2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</row>
    <row r="241" spans="2:58" ht="15.75" x14ac:dyDescent="0.25">
      <c r="B241" s="2"/>
      <c r="C241" s="2"/>
      <c r="D241" s="2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</row>
    <row r="242" spans="2:58" ht="15.75" x14ac:dyDescent="0.25">
      <c r="B242" s="2"/>
      <c r="C242" s="2"/>
      <c r="D242" s="2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</row>
    <row r="243" spans="2:58" ht="15.75" x14ac:dyDescent="0.25">
      <c r="B243" s="2"/>
      <c r="C243" s="2"/>
      <c r="D243" s="2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</row>
    <row r="244" spans="2:58" ht="15.75" x14ac:dyDescent="0.25">
      <c r="B244" s="2"/>
      <c r="C244" s="2"/>
      <c r="D244" s="2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</row>
    <row r="245" spans="2:58" ht="15.75" x14ac:dyDescent="0.25">
      <c r="B245" s="2"/>
      <c r="C245" s="2"/>
      <c r="D245" s="2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</row>
    <row r="246" spans="2:58" ht="15.75" x14ac:dyDescent="0.25">
      <c r="B246" s="2"/>
      <c r="C246" s="2"/>
      <c r="D246" s="2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</row>
    <row r="247" spans="2:58" ht="15.75" x14ac:dyDescent="0.25">
      <c r="B247" s="2"/>
      <c r="C247" s="2"/>
      <c r="D247" s="2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</row>
    <row r="248" spans="2:58" ht="15.75" x14ac:dyDescent="0.25">
      <c r="B248" s="2"/>
      <c r="C248" s="2"/>
      <c r="D248" s="2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</row>
    <row r="249" spans="2:58" ht="15.75" x14ac:dyDescent="0.25">
      <c r="B249" s="2"/>
      <c r="C249" s="2"/>
      <c r="D249" s="2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</row>
    <row r="250" spans="2:58" ht="15.75" x14ac:dyDescent="0.25">
      <c r="B250" s="2"/>
      <c r="C250" s="2"/>
      <c r="D250" s="2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</row>
    <row r="251" spans="2:58" ht="15.75" x14ac:dyDescent="0.25">
      <c r="B251" s="2"/>
      <c r="C251" s="2"/>
      <c r="D251" s="2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</row>
    <row r="252" spans="2:58" ht="15.75" x14ac:dyDescent="0.25">
      <c r="B252" s="2"/>
      <c r="C252" s="2"/>
      <c r="D252" s="2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</row>
    <row r="253" spans="2:58" ht="15.75" x14ac:dyDescent="0.25">
      <c r="B253" s="2"/>
      <c r="C253" s="2"/>
      <c r="D253" s="2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</row>
    <row r="254" spans="2:58" ht="15.75" x14ac:dyDescent="0.25">
      <c r="B254" s="2"/>
      <c r="C254" s="2"/>
      <c r="D254" s="2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</row>
    <row r="255" spans="2:58" ht="15.75" x14ac:dyDescent="0.25">
      <c r="B255" s="2"/>
      <c r="C255" s="2"/>
      <c r="D255" s="2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</row>
    <row r="256" spans="2:58" ht="15.75" x14ac:dyDescent="0.25">
      <c r="B256" s="2"/>
      <c r="C256" s="2"/>
      <c r="D256" s="2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</row>
    <row r="257" spans="2:58" ht="15.75" x14ac:dyDescent="0.25">
      <c r="B257" s="2"/>
      <c r="C257" s="2"/>
      <c r="D257" s="2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</row>
    <row r="258" spans="2:58" ht="15.75" x14ac:dyDescent="0.25">
      <c r="B258" s="2"/>
      <c r="C258" s="2"/>
      <c r="D258" s="2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</row>
    <row r="259" spans="2:58" ht="15.75" x14ac:dyDescent="0.25">
      <c r="B259" s="2"/>
      <c r="C259" s="2"/>
      <c r="D259" s="2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</row>
    <row r="260" spans="2:58" ht="15.75" x14ac:dyDescent="0.25">
      <c r="B260" s="2"/>
      <c r="C260" s="2"/>
      <c r="D260" s="2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</row>
    <row r="261" spans="2:58" ht="15.75" x14ac:dyDescent="0.25">
      <c r="B261" s="2"/>
      <c r="C261" s="2"/>
      <c r="D261" s="2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</row>
    <row r="262" spans="2:58" ht="15.75" x14ac:dyDescent="0.25">
      <c r="B262" s="2"/>
      <c r="C262" s="2"/>
      <c r="D262" s="2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</row>
    <row r="263" spans="2:58" ht="15.75" x14ac:dyDescent="0.25">
      <c r="B263" s="2"/>
      <c r="C263" s="2"/>
      <c r="D263" s="2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</row>
    <row r="264" spans="2:58" ht="15.75" x14ac:dyDescent="0.25">
      <c r="B264" s="2"/>
      <c r="C264" s="2"/>
      <c r="D264" s="2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</row>
    <row r="265" spans="2:58" ht="15.75" x14ac:dyDescent="0.25">
      <c r="B265" s="2"/>
      <c r="C265" s="2"/>
      <c r="D265" s="2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</row>
    <row r="266" spans="2:58" ht="15.75" x14ac:dyDescent="0.25">
      <c r="B266" s="2"/>
      <c r="C266" s="2"/>
      <c r="D266" s="2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</row>
    <row r="267" spans="2:58" ht="15.75" x14ac:dyDescent="0.25">
      <c r="B267" s="2"/>
      <c r="C267" s="2"/>
      <c r="D267" s="2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</row>
    <row r="268" spans="2:58" ht="15.75" x14ac:dyDescent="0.25">
      <c r="B268" s="2"/>
      <c r="C268" s="2"/>
      <c r="D268" s="2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</row>
    <row r="269" spans="2:58" ht="15.75" x14ac:dyDescent="0.25">
      <c r="B269" s="2"/>
      <c r="C269" s="2"/>
      <c r="D269" s="2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</row>
    <row r="270" spans="2:58" ht="15.75" x14ac:dyDescent="0.25">
      <c r="B270" s="2"/>
      <c r="C270" s="2"/>
      <c r="D270" s="2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</row>
    <row r="271" spans="2:58" ht="15.75" x14ac:dyDescent="0.25">
      <c r="B271" s="2"/>
      <c r="C271" s="2"/>
      <c r="D271" s="2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</row>
    <row r="272" spans="2:58" ht="15.75" x14ac:dyDescent="0.25">
      <c r="B272" s="2"/>
      <c r="C272" s="2"/>
      <c r="D272" s="2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</row>
    <row r="273" spans="2:58" ht="15.75" x14ac:dyDescent="0.25">
      <c r="B273" s="2"/>
      <c r="C273" s="2"/>
      <c r="D273" s="2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</row>
    <row r="274" spans="2:58" ht="15.75" x14ac:dyDescent="0.25">
      <c r="B274" s="2"/>
      <c r="C274" s="2"/>
      <c r="D274" s="2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</row>
    <row r="275" spans="2:58" ht="15.75" x14ac:dyDescent="0.25">
      <c r="B275" s="2"/>
      <c r="C275" s="2"/>
      <c r="D275" s="2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</row>
    <row r="276" spans="2:58" ht="15.75" x14ac:dyDescent="0.25">
      <c r="B276" s="2"/>
      <c r="C276" s="2"/>
      <c r="D276" s="2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</row>
    <row r="277" spans="2:58" ht="15.75" x14ac:dyDescent="0.25">
      <c r="B277" s="2"/>
      <c r="C277" s="2"/>
      <c r="D277" s="2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</row>
    <row r="278" spans="2:58" ht="15.75" x14ac:dyDescent="0.25">
      <c r="B278" s="2"/>
      <c r="C278" s="2"/>
      <c r="D278" s="2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</row>
    <row r="279" spans="2:58" ht="15.75" x14ac:dyDescent="0.25">
      <c r="B279" s="2"/>
      <c r="C279" s="2"/>
      <c r="D279" s="2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</row>
    <row r="280" spans="2:58" ht="15.75" x14ac:dyDescent="0.25">
      <c r="B280" s="2"/>
      <c r="C280" s="2"/>
      <c r="D280" s="2"/>
      <c r="E280" s="3"/>
      <c r="F280" s="3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</row>
    <row r="281" spans="2:58" ht="15.75" x14ac:dyDescent="0.25">
      <c r="B281" s="2"/>
      <c r="C281" s="2"/>
      <c r="D281" s="2"/>
      <c r="E281" s="3"/>
      <c r="F281" s="3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</row>
    <row r="282" spans="2:58" ht="15.75" x14ac:dyDescent="0.25">
      <c r="B282" s="2"/>
      <c r="C282" s="2"/>
      <c r="D282" s="2"/>
      <c r="E282" s="3"/>
      <c r="F282" s="3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</row>
    <row r="283" spans="2:58" ht="15.75" x14ac:dyDescent="0.25">
      <c r="B283" s="2"/>
      <c r="C283" s="2"/>
      <c r="D283" s="2"/>
      <c r="E283" s="3"/>
      <c r="F283" s="3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</row>
    <row r="284" spans="2:58" ht="15.75" x14ac:dyDescent="0.25">
      <c r="B284" s="2"/>
      <c r="C284" s="2"/>
      <c r="D284" s="2"/>
      <c r="E284" s="3"/>
      <c r="F284" s="3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</row>
    <row r="285" spans="2:58" ht="15.75" x14ac:dyDescent="0.25">
      <c r="B285" s="2"/>
      <c r="C285" s="2"/>
      <c r="D285" s="2"/>
      <c r="E285" s="3"/>
      <c r="F285" s="3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</row>
    <row r="286" spans="2:58" ht="15.75" x14ac:dyDescent="0.25">
      <c r="B286" s="2"/>
      <c r="C286" s="2"/>
      <c r="D286" s="2"/>
      <c r="E286" s="3"/>
      <c r="F286" s="3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</row>
    <row r="287" spans="2:58" ht="15.75" x14ac:dyDescent="0.25">
      <c r="B287" s="2"/>
      <c r="C287" s="2"/>
      <c r="D287" s="2"/>
      <c r="E287" s="3"/>
      <c r="F287" s="3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2:58" ht="15.75" x14ac:dyDescent="0.25">
      <c r="B288" s="2"/>
      <c r="C288" s="2"/>
      <c r="D288" s="2"/>
      <c r="E288" s="3"/>
      <c r="F288" s="3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</sheetData>
  <mergeCells count="52">
    <mergeCell ref="B39:B40"/>
    <mergeCell ref="C39:C40"/>
    <mergeCell ref="C29:C30"/>
    <mergeCell ref="B29:B30"/>
    <mergeCell ref="B31:B32"/>
    <mergeCell ref="C31:C32"/>
    <mergeCell ref="B35:B36"/>
    <mergeCell ref="C35:C36"/>
    <mergeCell ref="B41:B42"/>
    <mergeCell ref="C41:C42"/>
    <mergeCell ref="B23:B24"/>
    <mergeCell ref="B25:B26"/>
    <mergeCell ref="C25:C26"/>
    <mergeCell ref="C21:C22"/>
    <mergeCell ref="B21:B22"/>
    <mergeCell ref="AN6:AQ6"/>
    <mergeCell ref="W6:Y6"/>
    <mergeCell ref="C15:C16"/>
    <mergeCell ref="S6:U6"/>
    <mergeCell ref="C23:C24"/>
    <mergeCell ref="BF6:BF8"/>
    <mergeCell ref="C9:C10"/>
    <mergeCell ref="B9:B10"/>
    <mergeCell ref="B11:B12"/>
    <mergeCell ref="C11:C12"/>
    <mergeCell ref="F6:H6"/>
    <mergeCell ref="E7:BE7"/>
    <mergeCell ref="BB6:BD6"/>
    <mergeCell ref="D6:D8"/>
    <mergeCell ref="AJ6:AL6"/>
    <mergeCell ref="AS6:AU6"/>
    <mergeCell ref="AW6:AZ6"/>
    <mergeCell ref="AF6:AH6"/>
    <mergeCell ref="O6:Q6"/>
    <mergeCell ref="J6:M6"/>
    <mergeCell ref="AB6:AD6"/>
    <mergeCell ref="B47:D47"/>
    <mergeCell ref="B46:D46"/>
    <mergeCell ref="B45:D45"/>
    <mergeCell ref="A6:A8"/>
    <mergeCell ref="B6:B8"/>
    <mergeCell ref="C6:C8"/>
    <mergeCell ref="C19:C20"/>
    <mergeCell ref="B19:B20"/>
    <mergeCell ref="B17:B18"/>
    <mergeCell ref="C17:C18"/>
    <mergeCell ref="A9:A20"/>
    <mergeCell ref="B13:B14"/>
    <mergeCell ref="C13:C14"/>
    <mergeCell ref="B15:B16"/>
    <mergeCell ref="C27:C28"/>
    <mergeCell ref="B27:B28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180" verticalDpi="180" r:id="rId1"/>
  <rowBreaks count="1" manualBreakCount="1">
    <brk id="56" max="57" man="1"/>
  </rowBreaks>
  <colBreaks count="1" manualBreakCount="1">
    <brk id="49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6"/>
  <sheetViews>
    <sheetView zoomScale="80" zoomScaleNormal="80" workbookViewId="0">
      <selection activeCell="Y11" sqref="Y11"/>
    </sheetView>
  </sheetViews>
  <sheetFormatPr defaultRowHeight="15" x14ac:dyDescent="0.25"/>
  <cols>
    <col min="1" max="1" width="3.5703125" customWidth="1"/>
    <col min="2" max="2" width="10.5703125" customWidth="1"/>
    <col min="3" max="3" width="25.5703125" customWidth="1"/>
    <col min="4" max="4" width="14.7109375" customWidth="1"/>
    <col min="5" max="57" width="3" customWidth="1"/>
    <col min="58" max="58" width="6.42578125" customWidth="1"/>
  </cols>
  <sheetData>
    <row r="1" spans="1:58" ht="75" customHeight="1" x14ac:dyDescent="0.25">
      <c r="A1" s="177" t="s">
        <v>0</v>
      </c>
      <c r="B1" s="177" t="s">
        <v>1</v>
      </c>
      <c r="C1" s="179" t="s">
        <v>2</v>
      </c>
      <c r="D1" s="180" t="s">
        <v>3</v>
      </c>
      <c r="E1" s="9" t="s">
        <v>4</v>
      </c>
      <c r="F1" s="184" t="s">
        <v>5</v>
      </c>
      <c r="G1" s="184"/>
      <c r="H1" s="184"/>
      <c r="I1" s="10" t="s">
        <v>6</v>
      </c>
      <c r="J1" s="184" t="s">
        <v>7</v>
      </c>
      <c r="K1" s="184"/>
      <c r="L1" s="184"/>
      <c r="M1" s="184"/>
      <c r="N1" s="11" t="s">
        <v>9</v>
      </c>
      <c r="O1" s="178" t="s">
        <v>8</v>
      </c>
      <c r="P1" s="178"/>
      <c r="Q1" s="178"/>
      <c r="R1" s="11" t="s">
        <v>10</v>
      </c>
      <c r="S1" s="178" t="s">
        <v>11</v>
      </c>
      <c r="T1" s="178"/>
      <c r="U1" s="178"/>
      <c r="V1" s="11" t="s">
        <v>12</v>
      </c>
      <c r="W1" s="178" t="s">
        <v>13</v>
      </c>
      <c r="X1" s="178"/>
      <c r="Y1" s="178"/>
      <c r="Z1" s="178"/>
      <c r="AA1" s="11" t="s">
        <v>14</v>
      </c>
      <c r="AB1" s="178" t="s">
        <v>15</v>
      </c>
      <c r="AC1" s="185"/>
      <c r="AD1" s="185"/>
      <c r="AE1" s="11" t="s">
        <v>16</v>
      </c>
      <c r="AF1" s="178" t="s">
        <v>17</v>
      </c>
      <c r="AG1" s="178"/>
      <c r="AH1" s="178"/>
      <c r="AI1" s="12" t="s">
        <v>23</v>
      </c>
      <c r="AJ1" s="178" t="s">
        <v>18</v>
      </c>
      <c r="AK1" s="178"/>
      <c r="AL1" s="178"/>
      <c r="AM1" s="178"/>
      <c r="AN1" s="11" t="s">
        <v>24</v>
      </c>
      <c r="AO1" s="178" t="s">
        <v>19</v>
      </c>
      <c r="AP1" s="178"/>
      <c r="AQ1" s="178"/>
      <c r="AR1" s="11" t="s">
        <v>25</v>
      </c>
      <c r="AS1" s="178" t="s">
        <v>20</v>
      </c>
      <c r="AT1" s="178"/>
      <c r="AU1" s="178"/>
      <c r="AV1" s="11" t="s">
        <v>26</v>
      </c>
      <c r="AW1" s="178" t="s">
        <v>21</v>
      </c>
      <c r="AX1" s="178"/>
      <c r="AY1" s="178"/>
      <c r="AZ1" s="178"/>
      <c r="BA1" s="11" t="s">
        <v>27</v>
      </c>
      <c r="BB1" s="178" t="s">
        <v>22</v>
      </c>
      <c r="BC1" s="178"/>
      <c r="BD1" s="178"/>
      <c r="BE1" s="11" t="s">
        <v>28</v>
      </c>
      <c r="BF1" s="177" t="s">
        <v>29</v>
      </c>
    </row>
    <row r="2" spans="1:58" x14ac:dyDescent="0.25">
      <c r="A2" s="177"/>
      <c r="B2" s="177"/>
      <c r="C2" s="179"/>
      <c r="D2" s="180"/>
      <c r="E2" s="181" t="s">
        <v>30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77"/>
    </row>
    <row r="3" spans="1:58" x14ac:dyDescent="0.25">
      <c r="A3" s="177"/>
      <c r="B3" s="177"/>
      <c r="C3" s="179"/>
      <c r="D3" s="180"/>
      <c r="E3" s="13">
        <v>35</v>
      </c>
      <c r="F3" s="13">
        <v>36</v>
      </c>
      <c r="G3" s="13">
        <v>37</v>
      </c>
      <c r="H3" s="13">
        <v>38</v>
      </c>
      <c r="I3" s="13">
        <v>39</v>
      </c>
      <c r="J3" s="14">
        <v>40</v>
      </c>
      <c r="K3" s="15">
        <v>41</v>
      </c>
      <c r="L3" s="15">
        <v>42</v>
      </c>
      <c r="M3" s="15">
        <v>43</v>
      </c>
      <c r="N3" s="15">
        <v>44</v>
      </c>
      <c r="O3" s="15">
        <v>45</v>
      </c>
      <c r="P3" s="15">
        <v>46</v>
      </c>
      <c r="Q3" s="15">
        <v>47</v>
      </c>
      <c r="R3" s="15">
        <v>48</v>
      </c>
      <c r="S3" s="15">
        <v>49</v>
      </c>
      <c r="T3" s="15">
        <v>50</v>
      </c>
      <c r="U3" s="15">
        <v>51</v>
      </c>
      <c r="V3" s="15">
        <v>52</v>
      </c>
      <c r="W3" s="15">
        <v>1</v>
      </c>
      <c r="X3" s="15">
        <v>2</v>
      </c>
      <c r="Y3" s="15">
        <v>3</v>
      </c>
      <c r="Z3" s="15">
        <v>4</v>
      </c>
      <c r="AA3" s="15">
        <v>5</v>
      </c>
      <c r="AB3" s="15">
        <v>6</v>
      </c>
      <c r="AC3" s="15">
        <v>7</v>
      </c>
      <c r="AD3" s="15">
        <v>8</v>
      </c>
      <c r="AE3" s="15">
        <v>9</v>
      </c>
      <c r="AF3" s="15">
        <v>10</v>
      </c>
      <c r="AG3" s="15">
        <v>11</v>
      </c>
      <c r="AH3" s="15">
        <v>12</v>
      </c>
      <c r="AI3" s="15">
        <v>13</v>
      </c>
      <c r="AJ3" s="15">
        <v>14</v>
      </c>
      <c r="AK3" s="15">
        <v>15</v>
      </c>
      <c r="AL3" s="15">
        <v>16</v>
      </c>
      <c r="AM3" s="15">
        <v>17</v>
      </c>
      <c r="AN3" s="15">
        <v>18</v>
      </c>
      <c r="AO3" s="15">
        <v>19</v>
      </c>
      <c r="AP3" s="15">
        <v>20</v>
      </c>
      <c r="AQ3" s="15">
        <v>21</v>
      </c>
      <c r="AR3" s="15">
        <v>22</v>
      </c>
      <c r="AS3" s="15">
        <v>23</v>
      </c>
      <c r="AT3" s="15">
        <v>24</v>
      </c>
      <c r="AU3" s="15">
        <v>25</v>
      </c>
      <c r="AV3" s="15">
        <v>26</v>
      </c>
      <c r="AW3" s="15">
        <v>27</v>
      </c>
      <c r="AX3" s="15">
        <v>28</v>
      </c>
      <c r="AY3" s="15">
        <v>29</v>
      </c>
      <c r="AZ3" s="15">
        <v>30</v>
      </c>
      <c r="BA3" s="15">
        <v>31</v>
      </c>
      <c r="BB3" s="15">
        <v>32</v>
      </c>
      <c r="BC3" s="15">
        <v>33</v>
      </c>
      <c r="BD3" s="15">
        <v>34</v>
      </c>
      <c r="BE3" s="15">
        <v>35</v>
      </c>
      <c r="BF3" s="177"/>
    </row>
    <row r="4" spans="1:58" x14ac:dyDescent="0.25">
      <c r="A4" s="177"/>
      <c r="B4" s="177"/>
      <c r="C4" s="179"/>
      <c r="D4" s="180"/>
      <c r="E4" s="183" t="s">
        <v>31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77"/>
    </row>
    <row r="5" spans="1:58" x14ac:dyDescent="0.25">
      <c r="A5" s="177"/>
      <c r="B5" s="177"/>
      <c r="C5" s="179"/>
      <c r="D5" s="180"/>
      <c r="E5" s="13">
        <v>1</v>
      </c>
      <c r="F5" s="13">
        <v>2</v>
      </c>
      <c r="G5" s="13">
        <v>3</v>
      </c>
      <c r="H5" s="13">
        <v>4</v>
      </c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>
        <v>12</v>
      </c>
      <c r="Q5" s="13">
        <v>13</v>
      </c>
      <c r="R5" s="13">
        <v>14</v>
      </c>
      <c r="S5" s="13">
        <v>15</v>
      </c>
      <c r="T5" s="13">
        <v>16</v>
      </c>
      <c r="U5" s="13">
        <v>17</v>
      </c>
      <c r="V5" s="13">
        <v>18</v>
      </c>
      <c r="W5" s="13">
        <v>19</v>
      </c>
      <c r="X5" s="13">
        <v>20</v>
      </c>
      <c r="Y5" s="13">
        <v>21</v>
      </c>
      <c r="Z5" s="13">
        <v>22</v>
      </c>
      <c r="AA5" s="15">
        <v>23</v>
      </c>
      <c r="AB5" s="15">
        <v>24</v>
      </c>
      <c r="AC5" s="15">
        <v>25</v>
      </c>
      <c r="AD5" s="15">
        <v>26</v>
      </c>
      <c r="AE5" s="15">
        <v>27</v>
      </c>
      <c r="AF5" s="15">
        <v>28</v>
      </c>
      <c r="AG5" s="15">
        <v>29</v>
      </c>
      <c r="AH5" s="15">
        <v>30</v>
      </c>
      <c r="AI5" s="15">
        <v>31</v>
      </c>
      <c r="AJ5" s="15">
        <v>32</v>
      </c>
      <c r="AK5" s="15">
        <v>33</v>
      </c>
      <c r="AL5" s="15">
        <v>34</v>
      </c>
      <c r="AM5" s="15">
        <v>35</v>
      </c>
      <c r="AN5" s="15">
        <v>36</v>
      </c>
      <c r="AO5" s="15">
        <v>37</v>
      </c>
      <c r="AP5" s="15">
        <v>38</v>
      </c>
      <c r="AQ5" s="15">
        <v>39</v>
      </c>
      <c r="AR5" s="15">
        <v>40</v>
      </c>
      <c r="AS5" s="15">
        <v>41</v>
      </c>
      <c r="AT5" s="15">
        <v>42</v>
      </c>
      <c r="AU5" s="15">
        <v>43</v>
      </c>
      <c r="AV5" s="15">
        <v>44</v>
      </c>
      <c r="AW5" s="15">
        <v>45</v>
      </c>
      <c r="AX5" s="15">
        <v>46</v>
      </c>
      <c r="AY5" s="15">
        <v>47</v>
      </c>
      <c r="AZ5" s="15">
        <v>48</v>
      </c>
      <c r="BA5" s="15">
        <v>49</v>
      </c>
      <c r="BB5" s="15">
        <v>50</v>
      </c>
      <c r="BC5" s="15">
        <v>51</v>
      </c>
      <c r="BD5" s="15">
        <v>52</v>
      </c>
      <c r="BE5" s="15">
        <v>53</v>
      </c>
      <c r="BF5" s="177"/>
    </row>
    <row r="6" spans="1:58" x14ac:dyDescent="0.25">
      <c r="A6" s="150" t="s">
        <v>69</v>
      </c>
      <c r="B6" s="152" t="s">
        <v>73</v>
      </c>
      <c r="C6" s="154" t="s">
        <v>33</v>
      </c>
      <c r="D6" s="22" t="s">
        <v>41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4"/>
      <c r="AW6" s="24"/>
      <c r="AX6" s="24"/>
      <c r="AY6" s="24"/>
      <c r="AZ6" s="24"/>
      <c r="BA6" s="24"/>
      <c r="BB6" s="24"/>
      <c r="BC6" s="24"/>
      <c r="BD6" s="24"/>
      <c r="BE6" s="24">
        <v>0</v>
      </c>
      <c r="BF6" s="24">
        <f>SUM(E6:BE6)</f>
        <v>0</v>
      </c>
    </row>
    <row r="7" spans="1:58" ht="21" customHeight="1" x14ac:dyDescent="0.25">
      <c r="A7" s="151"/>
      <c r="B7" s="152"/>
      <c r="C7" s="154"/>
      <c r="D7" s="25" t="s">
        <v>35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>
        <v>0</v>
      </c>
      <c r="BF7" s="24">
        <f t="shared" ref="BF7:BF70" si="0">SUM(E7:BE7)</f>
        <v>0</v>
      </c>
    </row>
    <row r="8" spans="1:58" ht="15.75" hidden="1" customHeight="1" x14ac:dyDescent="0.25">
      <c r="A8" s="151"/>
      <c r="B8" s="19"/>
      <c r="C8" s="26"/>
      <c r="D8" s="17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>
        <v>0</v>
      </c>
      <c r="BF8" s="24">
        <f t="shared" si="0"/>
        <v>0</v>
      </c>
    </row>
    <row r="9" spans="1:58" ht="15.75" hidden="1" customHeight="1" x14ac:dyDescent="0.25">
      <c r="A9" s="151"/>
      <c r="B9" s="19"/>
      <c r="C9" s="26"/>
      <c r="D9" s="17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>
        <v>0</v>
      </c>
      <c r="BF9" s="24">
        <f t="shared" si="0"/>
        <v>0</v>
      </c>
    </row>
    <row r="10" spans="1:58" x14ac:dyDescent="0.25">
      <c r="A10" s="151"/>
      <c r="B10" s="155" t="s">
        <v>36</v>
      </c>
      <c r="C10" s="155" t="s">
        <v>37</v>
      </c>
      <c r="D10" s="17" t="s">
        <v>41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7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9"/>
      <c r="AU10" s="49"/>
      <c r="AV10" s="19"/>
      <c r="AW10" s="19"/>
      <c r="AX10" s="19"/>
      <c r="AY10" s="19"/>
      <c r="AZ10" s="19"/>
      <c r="BA10" s="19"/>
      <c r="BB10" s="19"/>
      <c r="BC10" s="19"/>
      <c r="BD10" s="19"/>
      <c r="BE10" s="19">
        <v>0</v>
      </c>
      <c r="BF10" s="19">
        <v>48</v>
      </c>
    </row>
    <row r="11" spans="1:58" x14ac:dyDescent="0.25">
      <c r="A11" s="151"/>
      <c r="B11" s="155"/>
      <c r="C11" s="155"/>
      <c r="D11" s="17" t="s">
        <v>35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>
        <v>0</v>
      </c>
      <c r="BF11" s="19">
        <v>24</v>
      </c>
    </row>
    <row r="12" spans="1:58" ht="16.5" customHeight="1" x14ac:dyDescent="0.25">
      <c r="A12" s="151"/>
      <c r="B12" s="155" t="s">
        <v>74</v>
      </c>
      <c r="C12" s="155" t="s">
        <v>38</v>
      </c>
      <c r="D12" s="17" t="s">
        <v>41</v>
      </c>
      <c r="E12" s="19"/>
      <c r="F12" s="19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19"/>
      <c r="X12" s="19"/>
      <c r="Y12" s="19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19"/>
      <c r="AW12" s="19"/>
      <c r="AX12" s="19"/>
      <c r="AY12" s="19"/>
      <c r="AZ12" s="19"/>
      <c r="BA12" s="19"/>
      <c r="BB12" s="19"/>
      <c r="BC12" s="19"/>
      <c r="BD12" s="19"/>
      <c r="BE12" s="19">
        <v>0</v>
      </c>
      <c r="BF12" s="19">
        <f t="shared" si="0"/>
        <v>0</v>
      </c>
    </row>
    <row r="13" spans="1:58" x14ac:dyDescent="0.25">
      <c r="A13" s="151"/>
      <c r="B13" s="155"/>
      <c r="C13" s="155"/>
      <c r="D13" s="17" t="s">
        <v>35</v>
      </c>
      <c r="E13" s="19"/>
      <c r="F13" s="5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>
        <v>0</v>
      </c>
      <c r="BF13" s="19">
        <f t="shared" si="0"/>
        <v>0</v>
      </c>
    </row>
    <row r="14" spans="1:58" x14ac:dyDescent="0.25">
      <c r="A14" s="151"/>
      <c r="B14" s="155" t="s">
        <v>39</v>
      </c>
      <c r="C14" s="155" t="s">
        <v>40</v>
      </c>
      <c r="D14" s="17" t="s">
        <v>41</v>
      </c>
      <c r="E14" s="19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19"/>
      <c r="X14" s="19"/>
      <c r="Y14" s="19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19"/>
      <c r="AW14" s="19"/>
      <c r="AX14" s="19"/>
      <c r="AY14" s="19"/>
      <c r="AZ14" s="19"/>
      <c r="BA14" s="19"/>
      <c r="BB14" s="19"/>
      <c r="BC14" s="19"/>
      <c r="BD14" s="19"/>
      <c r="BE14" s="19">
        <v>0</v>
      </c>
      <c r="BF14" s="19">
        <f t="shared" si="0"/>
        <v>0</v>
      </c>
    </row>
    <row r="15" spans="1:58" ht="12" customHeight="1" x14ac:dyDescent="0.25">
      <c r="A15" s="151"/>
      <c r="B15" s="155"/>
      <c r="C15" s="155"/>
      <c r="D15" s="17" t="s">
        <v>35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>
        <v>0</v>
      </c>
      <c r="BF15" s="19">
        <f t="shared" si="0"/>
        <v>0</v>
      </c>
    </row>
    <row r="16" spans="1:58" ht="1.5" hidden="1" customHeight="1" x14ac:dyDescent="0.25">
      <c r="A16" s="151"/>
      <c r="B16" s="18"/>
      <c r="C16" s="28"/>
      <c r="D16" s="17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>
        <v>0</v>
      </c>
      <c r="BF16" s="19">
        <f t="shared" si="0"/>
        <v>0</v>
      </c>
    </row>
    <row r="17" spans="1:58" ht="15.75" hidden="1" customHeight="1" x14ac:dyDescent="0.25">
      <c r="A17" s="151"/>
      <c r="B17" s="19"/>
      <c r="C17" s="21"/>
      <c r="D17" s="17"/>
      <c r="E17" s="19"/>
      <c r="F17" s="19"/>
      <c r="G17" s="19"/>
      <c r="H17" s="38"/>
      <c r="I17" s="19"/>
      <c r="J17" s="19"/>
      <c r="K17" s="39"/>
      <c r="L17" s="39"/>
      <c r="M17" s="3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>
        <v>0</v>
      </c>
      <c r="BF17" s="19">
        <f t="shared" si="0"/>
        <v>0</v>
      </c>
    </row>
    <row r="18" spans="1:58" ht="15" hidden="1" customHeight="1" x14ac:dyDescent="0.25">
      <c r="A18" s="151"/>
      <c r="B18" s="19"/>
      <c r="C18" s="21"/>
      <c r="D18" s="17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>
        <v>0</v>
      </c>
      <c r="BF18" s="19">
        <f t="shared" si="0"/>
        <v>0</v>
      </c>
    </row>
    <row r="19" spans="1:58" ht="15.75" hidden="1" customHeight="1" x14ac:dyDescent="0.25">
      <c r="A19" s="151"/>
      <c r="B19" s="155" t="s">
        <v>52</v>
      </c>
      <c r="C19" s="156" t="s">
        <v>53</v>
      </c>
      <c r="D19" s="17" t="s">
        <v>41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>
        <v>0</v>
      </c>
      <c r="BF19" s="19">
        <f t="shared" si="0"/>
        <v>0</v>
      </c>
    </row>
    <row r="20" spans="1:58" ht="15.75" hidden="1" customHeight="1" x14ac:dyDescent="0.25">
      <c r="A20" s="151"/>
      <c r="B20" s="155"/>
      <c r="C20" s="156"/>
      <c r="D20" s="17" t="s">
        <v>35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>
        <v>0</v>
      </c>
      <c r="BF20" s="19">
        <f t="shared" si="0"/>
        <v>0</v>
      </c>
    </row>
    <row r="21" spans="1:58" ht="15.75" hidden="1" customHeight="1" x14ac:dyDescent="0.25">
      <c r="A21" s="151"/>
      <c r="B21" s="155" t="s">
        <v>54</v>
      </c>
      <c r="C21" s="155" t="s">
        <v>55</v>
      </c>
      <c r="D21" s="17" t="s">
        <v>41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>
        <v>0</v>
      </c>
      <c r="BF21" s="19">
        <f t="shared" si="0"/>
        <v>0</v>
      </c>
    </row>
    <row r="22" spans="1:58" ht="15.75" hidden="1" customHeight="1" x14ac:dyDescent="0.25">
      <c r="A22" s="151"/>
      <c r="B22" s="155"/>
      <c r="C22" s="155"/>
      <c r="D22" s="17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>
        <v>0</v>
      </c>
      <c r="BF22" s="19">
        <f t="shared" si="0"/>
        <v>0</v>
      </c>
    </row>
    <row r="23" spans="1:58" ht="15.75" hidden="1" customHeight="1" x14ac:dyDescent="0.25">
      <c r="A23" s="151"/>
      <c r="B23" s="155"/>
      <c r="C23" s="176"/>
      <c r="D23" s="17" t="s">
        <v>41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>
        <v>0</v>
      </c>
      <c r="BF23" s="19">
        <f t="shared" si="0"/>
        <v>0</v>
      </c>
    </row>
    <row r="24" spans="1:58" ht="15" hidden="1" customHeight="1" x14ac:dyDescent="0.25">
      <c r="A24" s="151"/>
      <c r="B24" s="155"/>
      <c r="C24" s="176"/>
      <c r="D24" s="1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>
        <v>0</v>
      </c>
      <c r="BF24" s="19">
        <f t="shared" si="0"/>
        <v>0</v>
      </c>
    </row>
    <row r="25" spans="1:58" ht="15.75" hidden="1" customHeight="1" x14ac:dyDescent="0.25">
      <c r="A25" s="151"/>
      <c r="B25" s="19"/>
      <c r="C25" s="29"/>
      <c r="D25" s="17"/>
      <c r="E25" s="19"/>
      <c r="F25" s="19"/>
      <c r="G25" s="19"/>
      <c r="H25" s="40"/>
      <c r="I25" s="19"/>
      <c r="J25" s="19"/>
      <c r="K25" s="40"/>
      <c r="L25" s="40"/>
      <c r="M25" s="40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>
        <v>0</v>
      </c>
      <c r="BF25" s="19">
        <f t="shared" si="0"/>
        <v>0</v>
      </c>
    </row>
    <row r="26" spans="1:58" ht="15.75" hidden="1" customHeight="1" x14ac:dyDescent="0.25">
      <c r="A26" s="151"/>
      <c r="B26" s="44"/>
      <c r="C26" s="31"/>
      <c r="D26" s="1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>
        <v>0</v>
      </c>
      <c r="BF26" s="19">
        <f t="shared" si="0"/>
        <v>0</v>
      </c>
    </row>
    <row r="27" spans="1:58" ht="18" customHeight="1" x14ac:dyDescent="0.25">
      <c r="A27" s="151"/>
      <c r="B27" s="155" t="s">
        <v>42</v>
      </c>
      <c r="C27" s="156" t="s">
        <v>75</v>
      </c>
      <c r="D27" s="17" t="s">
        <v>41</v>
      </c>
      <c r="E27" s="19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19"/>
      <c r="X27" s="19"/>
      <c r="Y27" s="19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19"/>
      <c r="AW27" s="19"/>
      <c r="AX27" s="19"/>
      <c r="AY27" s="19"/>
      <c r="AZ27" s="19"/>
      <c r="BA27" s="19"/>
      <c r="BB27" s="19"/>
      <c r="BC27" s="19"/>
      <c r="BD27" s="19"/>
      <c r="BE27" s="19">
        <v>0</v>
      </c>
      <c r="BF27" s="19">
        <f t="shared" si="0"/>
        <v>0</v>
      </c>
    </row>
    <row r="28" spans="1:58" ht="16.5" customHeight="1" x14ac:dyDescent="0.25">
      <c r="A28" s="151"/>
      <c r="B28" s="155"/>
      <c r="C28" s="175"/>
      <c r="D28" s="20" t="s">
        <v>35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>
        <v>0</v>
      </c>
      <c r="BF28" s="19">
        <f t="shared" si="0"/>
        <v>0</v>
      </c>
    </row>
    <row r="29" spans="1:58" x14ac:dyDescent="0.25">
      <c r="A29" s="151"/>
      <c r="B29" s="155" t="s">
        <v>43</v>
      </c>
      <c r="C29" s="155" t="s">
        <v>76</v>
      </c>
      <c r="D29" s="17" t="s">
        <v>41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19"/>
      <c r="AW29" s="19"/>
      <c r="AX29" s="19"/>
      <c r="AY29" s="19"/>
      <c r="AZ29" s="19"/>
      <c r="BA29" s="19"/>
      <c r="BB29" s="19"/>
      <c r="BC29" s="19"/>
      <c r="BD29" s="19"/>
      <c r="BE29" s="19">
        <v>0</v>
      </c>
      <c r="BF29" s="19">
        <f t="shared" si="0"/>
        <v>0</v>
      </c>
    </row>
    <row r="30" spans="1:58" x14ac:dyDescent="0.25">
      <c r="A30" s="151"/>
      <c r="B30" s="155"/>
      <c r="C30" s="155"/>
      <c r="D30" s="17" t="s">
        <v>35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>
        <v>0</v>
      </c>
      <c r="BF30" s="19">
        <f t="shared" si="0"/>
        <v>0</v>
      </c>
    </row>
    <row r="31" spans="1:58" ht="15.75" hidden="1" customHeight="1" x14ac:dyDescent="0.25">
      <c r="A31" s="151"/>
      <c r="B31" s="155" t="s">
        <v>56</v>
      </c>
      <c r="C31" s="156" t="s">
        <v>57</v>
      </c>
      <c r="D31" s="17" t="s">
        <v>41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>
        <v>0</v>
      </c>
      <c r="BF31" s="19">
        <f t="shared" si="0"/>
        <v>0</v>
      </c>
    </row>
    <row r="32" spans="1:58" ht="14.25" hidden="1" customHeight="1" x14ac:dyDescent="0.25">
      <c r="A32" s="151"/>
      <c r="B32" s="155"/>
      <c r="C32" s="156"/>
      <c r="D32" s="17" t="s">
        <v>35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19"/>
      <c r="S32" s="19"/>
      <c r="T32" s="32"/>
      <c r="U32" s="32"/>
      <c r="V32" s="19"/>
      <c r="W32" s="19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19"/>
      <c r="AW32" s="19"/>
      <c r="AX32" s="19"/>
      <c r="AY32" s="19"/>
      <c r="AZ32" s="19"/>
      <c r="BA32" s="19"/>
      <c r="BB32" s="19"/>
      <c r="BC32" s="19"/>
      <c r="BD32" s="19"/>
      <c r="BE32" s="19">
        <v>0</v>
      </c>
      <c r="BF32" s="19">
        <f t="shared" si="0"/>
        <v>0</v>
      </c>
    </row>
    <row r="33" spans="1:58" x14ac:dyDescent="0.25">
      <c r="A33" s="151"/>
      <c r="B33" s="155" t="s">
        <v>44</v>
      </c>
      <c r="C33" s="156" t="s">
        <v>45</v>
      </c>
      <c r="D33" s="17" t="s">
        <v>41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19"/>
      <c r="AW33" s="19"/>
      <c r="AX33" s="19"/>
      <c r="AY33" s="19"/>
      <c r="AZ33" s="19"/>
      <c r="BA33" s="19"/>
      <c r="BB33" s="19"/>
      <c r="BC33" s="19"/>
      <c r="BD33" s="19"/>
      <c r="BE33" s="19">
        <v>0</v>
      </c>
      <c r="BF33" s="19">
        <f t="shared" si="0"/>
        <v>0</v>
      </c>
    </row>
    <row r="34" spans="1:58" x14ac:dyDescent="0.25">
      <c r="A34" s="151"/>
      <c r="B34" s="155"/>
      <c r="C34" s="175"/>
      <c r="D34" s="17" t="s">
        <v>35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>
        <v>0</v>
      </c>
      <c r="BF34" s="19">
        <f t="shared" si="0"/>
        <v>0</v>
      </c>
    </row>
    <row r="35" spans="1:58" x14ac:dyDescent="0.25">
      <c r="A35" s="151"/>
      <c r="B35" s="155" t="s">
        <v>78</v>
      </c>
      <c r="C35" s="156" t="s">
        <v>46</v>
      </c>
      <c r="D35" s="17" t="s">
        <v>41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19"/>
      <c r="AW35" s="19"/>
      <c r="AX35" s="19"/>
      <c r="AY35" s="19"/>
      <c r="AZ35" s="19"/>
      <c r="BA35" s="19"/>
      <c r="BB35" s="19"/>
      <c r="BC35" s="19"/>
      <c r="BD35" s="19"/>
      <c r="BE35" s="19">
        <v>0</v>
      </c>
      <c r="BF35" s="19">
        <f t="shared" si="0"/>
        <v>0</v>
      </c>
    </row>
    <row r="36" spans="1:58" x14ac:dyDescent="0.25">
      <c r="A36" s="151"/>
      <c r="B36" s="155"/>
      <c r="C36" s="175"/>
      <c r="D36" s="17" t="s">
        <v>35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>
        <v>0</v>
      </c>
      <c r="BF36" s="19">
        <f t="shared" si="0"/>
        <v>0</v>
      </c>
    </row>
    <row r="37" spans="1:58" x14ac:dyDescent="0.25">
      <c r="A37" s="151"/>
      <c r="B37" s="155" t="s">
        <v>79</v>
      </c>
      <c r="C37" s="160" t="s">
        <v>77</v>
      </c>
      <c r="D37" s="17" t="s">
        <v>41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19"/>
      <c r="AW37" s="19"/>
      <c r="AX37" s="19"/>
      <c r="AY37" s="19"/>
      <c r="AZ37" s="19"/>
      <c r="BA37" s="19"/>
      <c r="BB37" s="19"/>
      <c r="BC37" s="19"/>
      <c r="BD37" s="19"/>
      <c r="BE37" s="19">
        <v>0</v>
      </c>
      <c r="BF37" s="19">
        <f t="shared" si="0"/>
        <v>0</v>
      </c>
    </row>
    <row r="38" spans="1:58" x14ac:dyDescent="0.25">
      <c r="A38" s="151"/>
      <c r="B38" s="155"/>
      <c r="C38" s="161"/>
      <c r="D38" s="17" t="s">
        <v>35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>
        <v>0</v>
      </c>
      <c r="BF38" s="19">
        <f t="shared" si="0"/>
        <v>0</v>
      </c>
    </row>
    <row r="39" spans="1:58" x14ac:dyDescent="0.25">
      <c r="A39" s="151"/>
      <c r="B39" s="155" t="s">
        <v>81</v>
      </c>
      <c r="C39" s="155" t="s">
        <v>47</v>
      </c>
      <c r="D39" s="17" t="s">
        <v>41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19"/>
      <c r="AW39" s="19"/>
      <c r="AX39" s="19"/>
      <c r="AY39" s="19"/>
      <c r="AZ39" s="19"/>
      <c r="BA39" s="19"/>
      <c r="BB39" s="19"/>
      <c r="BC39" s="19"/>
      <c r="BD39" s="19"/>
      <c r="BE39" s="19">
        <v>0</v>
      </c>
      <c r="BF39" s="19">
        <f t="shared" si="0"/>
        <v>0</v>
      </c>
    </row>
    <row r="40" spans="1:58" ht="13.5" customHeight="1" x14ac:dyDescent="0.25">
      <c r="A40" s="151"/>
      <c r="B40" s="155"/>
      <c r="C40" s="155"/>
      <c r="D40" s="17" t="s">
        <v>35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>
        <v>0</v>
      </c>
      <c r="BF40" s="19">
        <f t="shared" si="0"/>
        <v>0</v>
      </c>
    </row>
    <row r="41" spans="1:58" hidden="1" x14ac:dyDescent="0.25">
      <c r="A41" s="151"/>
      <c r="B41" s="19"/>
      <c r="C41" s="26"/>
      <c r="D41" s="17"/>
      <c r="E41" s="19"/>
      <c r="F41" s="19"/>
      <c r="G41" s="19"/>
      <c r="H41" s="38"/>
      <c r="I41" s="19"/>
      <c r="J41" s="19"/>
      <c r="K41" s="39"/>
      <c r="L41" s="39"/>
      <c r="M41" s="3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40"/>
      <c r="AB41" s="40"/>
      <c r="AC41" s="40"/>
      <c r="AD41" s="40"/>
      <c r="AE41" s="19"/>
      <c r="AF41" s="19"/>
      <c r="AG41" s="19"/>
      <c r="AH41" s="19"/>
      <c r="AI41" s="19"/>
      <c r="AJ41" s="19"/>
      <c r="AK41" s="19"/>
      <c r="AL41" s="19"/>
      <c r="AM41" s="40"/>
      <c r="AN41" s="19"/>
      <c r="AO41" s="40"/>
      <c r="AP41" s="19"/>
      <c r="AQ41" s="19"/>
      <c r="AR41" s="19"/>
      <c r="AS41" s="19"/>
      <c r="AT41" s="19"/>
      <c r="AU41" s="32"/>
      <c r="AV41" s="19"/>
      <c r="AW41" s="19"/>
      <c r="AX41" s="19"/>
      <c r="AY41" s="19"/>
      <c r="AZ41" s="19"/>
      <c r="BA41" s="19"/>
      <c r="BB41" s="19"/>
      <c r="BC41" s="19"/>
      <c r="BD41" s="19"/>
      <c r="BE41" s="19">
        <v>0</v>
      </c>
      <c r="BF41" s="19">
        <f t="shared" si="0"/>
        <v>0</v>
      </c>
    </row>
    <row r="42" spans="1:58" hidden="1" x14ac:dyDescent="0.25">
      <c r="A42" s="151"/>
      <c r="B42" s="44"/>
      <c r="C42" s="30"/>
      <c r="D42" s="17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32"/>
      <c r="AV42" s="19"/>
      <c r="AW42" s="19"/>
      <c r="AX42" s="19"/>
      <c r="AY42" s="19"/>
      <c r="AZ42" s="19"/>
      <c r="BA42" s="19"/>
      <c r="BB42" s="19"/>
      <c r="BC42" s="19"/>
      <c r="BD42" s="19"/>
      <c r="BE42" s="19">
        <v>0</v>
      </c>
      <c r="BF42" s="19">
        <f t="shared" si="0"/>
        <v>0</v>
      </c>
    </row>
    <row r="43" spans="1:58" x14ac:dyDescent="0.25">
      <c r="A43" s="151"/>
      <c r="B43" s="155" t="s">
        <v>82</v>
      </c>
      <c r="C43" s="156" t="s">
        <v>48</v>
      </c>
      <c r="D43" s="17" t="s">
        <v>41</v>
      </c>
      <c r="E43" s="19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19"/>
      <c r="X43" s="19"/>
      <c r="Y43" s="19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19"/>
      <c r="AW43" s="19"/>
      <c r="AX43" s="19"/>
      <c r="AY43" s="19"/>
      <c r="AZ43" s="19"/>
      <c r="BA43" s="19"/>
      <c r="BB43" s="19"/>
      <c r="BC43" s="19"/>
      <c r="BD43" s="19"/>
      <c r="BE43" s="19">
        <v>0</v>
      </c>
      <c r="BF43" s="19">
        <f t="shared" si="0"/>
        <v>0</v>
      </c>
    </row>
    <row r="44" spans="1:58" x14ac:dyDescent="0.25">
      <c r="A44" s="151"/>
      <c r="B44" s="155"/>
      <c r="C44" s="156"/>
      <c r="D44" s="17" t="s">
        <v>35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>
        <v>0</v>
      </c>
      <c r="BF44" s="19">
        <f t="shared" si="0"/>
        <v>0</v>
      </c>
    </row>
    <row r="45" spans="1:58" ht="0.75" hidden="1" customHeight="1" x14ac:dyDescent="0.25">
      <c r="A45" s="151"/>
      <c r="B45" s="155" t="s">
        <v>58</v>
      </c>
      <c r="C45" s="155" t="s">
        <v>59</v>
      </c>
      <c r="D45" s="17" t="s">
        <v>41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32"/>
      <c r="AV45" s="19"/>
      <c r="AW45" s="19"/>
      <c r="AX45" s="19"/>
      <c r="AY45" s="19"/>
      <c r="AZ45" s="19"/>
      <c r="BA45" s="19"/>
      <c r="BB45" s="19"/>
      <c r="BC45" s="19"/>
      <c r="BD45" s="19"/>
      <c r="BE45" s="19">
        <v>0</v>
      </c>
      <c r="BF45" s="24">
        <f t="shared" si="0"/>
        <v>0</v>
      </c>
    </row>
    <row r="46" spans="1:58" ht="15.75" hidden="1" customHeight="1" x14ac:dyDescent="0.25">
      <c r="A46" s="151"/>
      <c r="B46" s="155"/>
      <c r="C46" s="155"/>
      <c r="D46" s="17" t="s">
        <v>35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32"/>
      <c r="AV46" s="19"/>
      <c r="AW46" s="19"/>
      <c r="AX46" s="19"/>
      <c r="AY46" s="19"/>
      <c r="AZ46" s="19"/>
      <c r="BA46" s="19"/>
      <c r="BB46" s="19"/>
      <c r="BC46" s="19"/>
      <c r="BD46" s="19"/>
      <c r="BE46" s="19">
        <v>0</v>
      </c>
      <c r="BF46" s="24">
        <f t="shared" si="0"/>
        <v>0</v>
      </c>
    </row>
    <row r="47" spans="1:58" ht="15.75" hidden="1" customHeight="1" x14ac:dyDescent="0.25">
      <c r="A47" s="151"/>
      <c r="B47" s="155" t="s">
        <v>60</v>
      </c>
      <c r="C47" s="155" t="s">
        <v>61</v>
      </c>
      <c r="D47" s="17" t="s">
        <v>41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32"/>
      <c r="AV47" s="19"/>
      <c r="AW47" s="19"/>
      <c r="AX47" s="19"/>
      <c r="AY47" s="19"/>
      <c r="AZ47" s="19"/>
      <c r="BA47" s="19"/>
      <c r="BB47" s="19"/>
      <c r="BC47" s="19"/>
      <c r="BD47" s="19"/>
      <c r="BE47" s="19">
        <v>0</v>
      </c>
      <c r="BF47" s="24">
        <f t="shared" si="0"/>
        <v>0</v>
      </c>
    </row>
    <row r="48" spans="1:58" ht="15.75" hidden="1" customHeight="1" x14ac:dyDescent="0.25">
      <c r="A48" s="151"/>
      <c r="B48" s="155"/>
      <c r="C48" s="155"/>
      <c r="D48" s="17" t="s">
        <v>35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32"/>
      <c r="AV48" s="19"/>
      <c r="AW48" s="19"/>
      <c r="AX48" s="19"/>
      <c r="AY48" s="19"/>
      <c r="AZ48" s="19"/>
      <c r="BA48" s="19"/>
      <c r="BB48" s="19"/>
      <c r="BC48" s="19"/>
      <c r="BD48" s="19"/>
      <c r="BE48" s="19">
        <v>0</v>
      </c>
      <c r="BF48" s="24">
        <f t="shared" si="0"/>
        <v>0</v>
      </c>
    </row>
    <row r="49" spans="1:58" ht="0.75" hidden="1" customHeight="1" x14ac:dyDescent="0.25">
      <c r="A49" s="151"/>
      <c r="B49" s="155" t="s">
        <v>62</v>
      </c>
      <c r="C49" s="156" t="s">
        <v>63</v>
      </c>
      <c r="D49" s="17" t="s">
        <v>41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32"/>
      <c r="AV49" s="19"/>
      <c r="AW49" s="19"/>
      <c r="AX49" s="19"/>
      <c r="AY49" s="19"/>
      <c r="AZ49" s="19"/>
      <c r="BA49" s="19"/>
      <c r="BB49" s="19"/>
      <c r="BC49" s="19"/>
      <c r="BD49" s="19"/>
      <c r="BE49" s="19">
        <v>0</v>
      </c>
      <c r="BF49" s="24">
        <f t="shared" si="0"/>
        <v>0</v>
      </c>
    </row>
    <row r="50" spans="1:58" ht="45" hidden="1" customHeight="1" x14ac:dyDescent="0.25">
      <c r="A50" s="151"/>
      <c r="B50" s="155"/>
      <c r="C50" s="156"/>
      <c r="D50" s="17" t="s">
        <v>35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32"/>
      <c r="AV50" s="19"/>
      <c r="AW50" s="19"/>
      <c r="AX50" s="19"/>
      <c r="AY50" s="19"/>
      <c r="AZ50" s="19"/>
      <c r="BA50" s="19"/>
      <c r="BB50" s="19"/>
      <c r="BC50" s="19"/>
      <c r="BD50" s="19"/>
      <c r="BE50" s="19">
        <v>0</v>
      </c>
      <c r="BF50" s="24">
        <f t="shared" si="0"/>
        <v>0</v>
      </c>
    </row>
    <row r="51" spans="1:58" ht="16.5" customHeight="1" x14ac:dyDescent="0.25">
      <c r="A51" s="151"/>
      <c r="B51" s="152" t="s">
        <v>70</v>
      </c>
      <c r="C51" s="154" t="s">
        <v>80</v>
      </c>
      <c r="D51" s="22" t="s">
        <v>41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>
        <v>0</v>
      </c>
      <c r="BF51" s="24">
        <f t="shared" si="0"/>
        <v>0</v>
      </c>
    </row>
    <row r="52" spans="1:58" ht="16.5" customHeight="1" x14ac:dyDescent="0.25">
      <c r="A52" s="151"/>
      <c r="B52" s="152"/>
      <c r="C52" s="154"/>
      <c r="D52" s="33" t="s">
        <v>35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>
        <v>0</v>
      </c>
      <c r="BF52" s="24">
        <f t="shared" si="0"/>
        <v>0</v>
      </c>
    </row>
    <row r="53" spans="1:58" ht="15" customHeight="1" x14ac:dyDescent="0.25">
      <c r="A53" s="151"/>
      <c r="B53" s="156" t="s">
        <v>83</v>
      </c>
      <c r="C53" s="156" t="s">
        <v>89</v>
      </c>
      <c r="D53" s="17" t="s">
        <v>41</v>
      </c>
      <c r="E53" s="19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19"/>
      <c r="X53" s="19"/>
      <c r="Y53" s="19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19"/>
      <c r="BA53" s="19"/>
      <c r="BB53" s="19"/>
      <c r="BC53" s="19"/>
      <c r="BD53" s="19"/>
      <c r="BE53" s="19"/>
      <c r="BF53" s="24">
        <f t="shared" si="0"/>
        <v>0</v>
      </c>
    </row>
    <row r="54" spans="1:58" ht="14.25" customHeight="1" x14ac:dyDescent="0.25">
      <c r="A54" s="151"/>
      <c r="B54" s="156"/>
      <c r="C54" s="156"/>
      <c r="D54" s="17" t="s">
        <v>35</v>
      </c>
      <c r="E54" s="19"/>
      <c r="F54" s="19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34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24">
        <f t="shared" si="0"/>
        <v>0</v>
      </c>
    </row>
    <row r="55" spans="1:58" ht="12.75" customHeight="1" x14ac:dyDescent="0.25">
      <c r="A55" s="151"/>
      <c r="B55" s="155" t="s">
        <v>84</v>
      </c>
      <c r="C55" s="156" t="s">
        <v>90</v>
      </c>
      <c r="D55" s="17" t="s">
        <v>41</v>
      </c>
      <c r="E55" s="19"/>
      <c r="F55" s="19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24">
        <f t="shared" si="0"/>
        <v>0</v>
      </c>
    </row>
    <row r="56" spans="1:58" ht="13.5" customHeight="1" x14ac:dyDescent="0.25">
      <c r="A56" s="151"/>
      <c r="B56" s="155"/>
      <c r="C56" s="156"/>
      <c r="D56" s="17" t="s">
        <v>35</v>
      </c>
      <c r="E56" s="19"/>
      <c r="F56" s="19"/>
      <c r="G56" s="19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32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24">
        <f t="shared" si="0"/>
        <v>0</v>
      </c>
    </row>
    <row r="57" spans="1:58" ht="12" customHeight="1" x14ac:dyDescent="0.25">
      <c r="A57" s="151"/>
      <c r="B57" s="155" t="s">
        <v>85</v>
      </c>
      <c r="C57" s="160" t="s">
        <v>94</v>
      </c>
      <c r="D57" s="17" t="s">
        <v>41</v>
      </c>
      <c r="E57" s="19"/>
      <c r="F57" s="19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19"/>
      <c r="X57" s="19"/>
      <c r="Y57" s="24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19"/>
      <c r="BA57" s="19"/>
      <c r="BB57" s="19"/>
      <c r="BC57" s="19"/>
      <c r="BD57" s="19"/>
      <c r="BE57" s="19"/>
      <c r="BF57" s="45">
        <f t="shared" si="0"/>
        <v>0</v>
      </c>
    </row>
    <row r="58" spans="1:58" ht="15" customHeight="1" x14ac:dyDescent="0.25">
      <c r="A58" s="151"/>
      <c r="B58" s="155"/>
      <c r="C58" s="161"/>
      <c r="D58" s="17" t="s">
        <v>35</v>
      </c>
      <c r="E58" s="41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19"/>
      <c r="X58" s="19"/>
      <c r="Y58" s="19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19"/>
      <c r="AS58" s="19"/>
      <c r="AT58" s="19"/>
      <c r="AU58" s="32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24">
        <f t="shared" si="0"/>
        <v>0</v>
      </c>
    </row>
    <row r="59" spans="1:58" ht="18.75" hidden="1" customHeight="1" x14ac:dyDescent="0.25">
      <c r="A59" s="151"/>
      <c r="B59" s="19"/>
      <c r="C59" s="29"/>
      <c r="D59" s="17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32"/>
      <c r="AV59" s="19"/>
      <c r="AW59" s="19"/>
      <c r="AX59" s="19"/>
      <c r="AY59" s="19"/>
      <c r="AZ59" s="19"/>
      <c r="BA59" s="19"/>
      <c r="BB59" s="19"/>
      <c r="BC59" s="19"/>
      <c r="BD59" s="19"/>
      <c r="BE59" s="19">
        <v>0</v>
      </c>
      <c r="BF59" s="24">
        <f t="shared" si="0"/>
        <v>0</v>
      </c>
    </row>
    <row r="60" spans="1:58" ht="20.25" hidden="1" customHeight="1" x14ac:dyDescent="0.25">
      <c r="A60" s="151"/>
      <c r="B60" s="44"/>
      <c r="C60" s="31"/>
      <c r="D60" s="17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32"/>
      <c r="AV60" s="19"/>
      <c r="AW60" s="19"/>
      <c r="AX60" s="19"/>
      <c r="AY60" s="19"/>
      <c r="AZ60" s="19"/>
      <c r="BA60" s="19"/>
      <c r="BB60" s="19"/>
      <c r="BC60" s="19"/>
      <c r="BD60" s="19"/>
      <c r="BE60" s="19">
        <v>0</v>
      </c>
      <c r="BF60" s="24">
        <f t="shared" si="0"/>
        <v>0</v>
      </c>
    </row>
    <row r="61" spans="1:58" ht="18" customHeight="1" x14ac:dyDescent="0.25">
      <c r="A61" s="151"/>
      <c r="B61" s="152" t="s">
        <v>87</v>
      </c>
      <c r="C61" s="154" t="s">
        <v>86</v>
      </c>
      <c r="D61" s="22" t="s">
        <v>41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19"/>
      <c r="X61" s="19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>
        <v>0</v>
      </c>
      <c r="BF61" s="24">
        <f t="shared" si="0"/>
        <v>0</v>
      </c>
    </row>
    <row r="62" spans="1:58" ht="13.5" customHeight="1" x14ac:dyDescent="0.25">
      <c r="A62" s="151"/>
      <c r="B62" s="152"/>
      <c r="C62" s="153"/>
      <c r="D62" s="22" t="s">
        <v>35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19"/>
      <c r="X62" s="19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>
        <v>0</v>
      </c>
      <c r="BF62" s="24">
        <f t="shared" si="0"/>
        <v>0</v>
      </c>
    </row>
    <row r="63" spans="1:58" ht="18" customHeight="1" x14ac:dyDescent="0.25">
      <c r="A63" s="151"/>
      <c r="B63" s="152" t="s">
        <v>71</v>
      </c>
      <c r="C63" s="153" t="s">
        <v>64</v>
      </c>
      <c r="D63" s="22" t="s">
        <v>41</v>
      </c>
      <c r="E63" s="24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24"/>
      <c r="AW63" s="24"/>
      <c r="AX63" s="24"/>
      <c r="AY63" s="24"/>
      <c r="AZ63" s="24"/>
      <c r="BA63" s="24"/>
      <c r="BB63" s="24"/>
      <c r="BC63" s="24"/>
      <c r="BD63" s="24"/>
      <c r="BE63" s="24">
        <v>0</v>
      </c>
      <c r="BF63" s="24">
        <f t="shared" si="0"/>
        <v>0</v>
      </c>
    </row>
    <row r="64" spans="1:58" ht="15" customHeight="1" x14ac:dyDescent="0.25">
      <c r="A64" s="151"/>
      <c r="B64" s="152"/>
      <c r="C64" s="153"/>
      <c r="D64" s="25" t="s">
        <v>35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19"/>
      <c r="X64" s="19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>
        <v>0</v>
      </c>
      <c r="BF64" s="24">
        <f t="shared" si="0"/>
        <v>0</v>
      </c>
    </row>
    <row r="65" spans="1:58" x14ac:dyDescent="0.25">
      <c r="A65" s="151"/>
      <c r="B65" s="152" t="s">
        <v>65</v>
      </c>
      <c r="C65" s="170" t="s">
        <v>91</v>
      </c>
      <c r="D65" s="22" t="s">
        <v>41</v>
      </c>
      <c r="E65" s="24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" si="1">BE67+BE69</f>
        <v>0</v>
      </c>
      <c r="BF65" s="24">
        <f t="shared" si="0"/>
        <v>0</v>
      </c>
    </row>
    <row r="66" spans="1:58" ht="38.25" customHeight="1" x14ac:dyDescent="0.25">
      <c r="A66" s="151"/>
      <c r="B66" s="152"/>
      <c r="C66" s="171"/>
      <c r="D66" s="33" t="s">
        <v>35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>
        <f t="shared" ref="BE66" si="2">BE68+BE70</f>
        <v>0</v>
      </c>
      <c r="BF66" s="24">
        <f t="shared" si="0"/>
        <v>0</v>
      </c>
    </row>
    <row r="67" spans="1:58" ht="19.5" customHeight="1" x14ac:dyDescent="0.25">
      <c r="A67" s="151"/>
      <c r="B67" s="162" t="s">
        <v>88</v>
      </c>
      <c r="C67" s="173" t="s">
        <v>92</v>
      </c>
      <c r="D67" s="26" t="s">
        <v>41</v>
      </c>
      <c r="E67" s="19"/>
      <c r="F67" s="19"/>
      <c r="G67" s="19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2"/>
      <c r="X67" s="42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32"/>
      <c r="AL67" s="19"/>
      <c r="AM67" s="32"/>
      <c r="AN67" s="19"/>
      <c r="AO67" s="32"/>
      <c r="AP67" s="19"/>
      <c r="AQ67" s="19"/>
      <c r="AR67" s="19"/>
      <c r="AS67" s="19"/>
      <c r="AT67" s="19"/>
      <c r="AU67" s="32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>
        <f t="shared" si="0"/>
        <v>0</v>
      </c>
    </row>
    <row r="68" spans="1:58" ht="17.25" customHeight="1" x14ac:dyDescent="0.25">
      <c r="A68" s="151"/>
      <c r="B68" s="172"/>
      <c r="C68" s="174"/>
      <c r="D68" s="17" t="s">
        <v>35</v>
      </c>
      <c r="E68" s="43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1"/>
      <c r="W68" s="42"/>
      <c r="X68" s="42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32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>
        <f>SUM(F68:BE68)</f>
        <v>0</v>
      </c>
    </row>
    <row r="69" spans="1:58" ht="16.5" customHeight="1" x14ac:dyDescent="0.25">
      <c r="A69" s="151"/>
      <c r="B69" s="162" t="s">
        <v>66</v>
      </c>
      <c r="C69" s="160" t="s">
        <v>93</v>
      </c>
      <c r="D69" s="20" t="s">
        <v>41</v>
      </c>
      <c r="E69" s="19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2"/>
      <c r="X69" s="42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46"/>
      <c r="AT69" s="46"/>
      <c r="AU69" s="46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>
        <f t="shared" si="0"/>
        <v>0</v>
      </c>
    </row>
    <row r="70" spans="1:58" ht="21.75" customHeight="1" x14ac:dyDescent="0.25">
      <c r="A70" s="151"/>
      <c r="B70" s="163"/>
      <c r="C70" s="161"/>
      <c r="D70" s="20" t="s">
        <v>35</v>
      </c>
      <c r="E70" s="19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2"/>
      <c r="X70" s="42"/>
      <c r="Y70" s="19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>
        <f t="shared" si="0"/>
        <v>0</v>
      </c>
    </row>
    <row r="71" spans="1:58" ht="18" customHeight="1" x14ac:dyDescent="0.25">
      <c r="A71" s="151"/>
      <c r="B71" s="48" t="s">
        <v>95</v>
      </c>
      <c r="C71" s="35" t="s">
        <v>72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42"/>
      <c r="X71" s="42"/>
      <c r="Y71" s="24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>
        <f t="shared" ref="BF71:BF74" si="3">SUM(E71:BE71)</f>
        <v>0</v>
      </c>
    </row>
    <row r="72" spans="1:58" x14ac:dyDescent="0.25">
      <c r="A72" s="16"/>
      <c r="B72" s="167" t="s">
        <v>67</v>
      </c>
      <c r="C72" s="168"/>
      <c r="D72" s="169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19"/>
      <c r="X72" s="19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>
        <v>0</v>
      </c>
      <c r="BF72" s="24">
        <f t="shared" si="3"/>
        <v>0</v>
      </c>
    </row>
    <row r="73" spans="1:58" ht="30" customHeight="1" x14ac:dyDescent="0.25">
      <c r="A73" s="16"/>
      <c r="B73" s="164" t="s">
        <v>68</v>
      </c>
      <c r="C73" s="165"/>
      <c r="D73" s="16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19"/>
      <c r="X73" s="19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24"/>
      <c r="AW73" s="24"/>
      <c r="AX73" s="24"/>
      <c r="AY73" s="24"/>
      <c r="AZ73" s="24"/>
      <c r="BA73" s="24"/>
      <c r="BB73" s="24"/>
      <c r="BC73" s="24"/>
      <c r="BD73" s="24"/>
      <c r="BE73" s="24">
        <v>0</v>
      </c>
      <c r="BF73" s="24">
        <f t="shared" si="3"/>
        <v>0</v>
      </c>
    </row>
    <row r="74" spans="1:58" x14ac:dyDescent="0.25">
      <c r="A74" s="16"/>
      <c r="B74" s="157" t="s">
        <v>51</v>
      </c>
      <c r="C74" s="158"/>
      <c r="D74" s="159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19"/>
      <c r="X74" s="19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>
        <v>0</v>
      </c>
      <c r="BF74" s="24">
        <f t="shared" si="3"/>
        <v>0</v>
      </c>
    </row>
    <row r="75" spans="1:58" x14ac:dyDescent="0.25">
      <c r="AV75" s="7"/>
      <c r="AW75" s="7"/>
      <c r="AX75" s="7"/>
      <c r="AY75" s="7"/>
      <c r="AZ75" s="7"/>
      <c r="BA75" s="7"/>
      <c r="BB75" s="7"/>
      <c r="BC75" s="7"/>
      <c r="BD75" s="7"/>
      <c r="BE75" s="8"/>
    </row>
    <row r="76" spans="1:58" x14ac:dyDescent="0.25">
      <c r="AV76" s="7"/>
      <c r="AW76" s="7"/>
      <c r="AX76" s="7"/>
      <c r="AY76" s="7"/>
      <c r="AZ76" s="7"/>
      <c r="BA76" s="7"/>
      <c r="BB76" s="7"/>
      <c r="BC76" s="7"/>
      <c r="BD76" s="7"/>
      <c r="BE76" s="8"/>
    </row>
  </sheetData>
  <mergeCells count="77">
    <mergeCell ref="A1:A5"/>
    <mergeCell ref="B1:B5"/>
    <mergeCell ref="C1:C5"/>
    <mergeCell ref="D1:D5"/>
    <mergeCell ref="E2:BE2"/>
    <mergeCell ref="E4:BE4"/>
    <mergeCell ref="F1:H1"/>
    <mergeCell ref="J1:M1"/>
    <mergeCell ref="O1:Q1"/>
    <mergeCell ref="S1:U1"/>
    <mergeCell ref="W1:Z1"/>
    <mergeCell ref="AB1:AD1"/>
    <mergeCell ref="AF1:AH1"/>
    <mergeCell ref="AJ1:AM1"/>
    <mergeCell ref="B12:B13"/>
    <mergeCell ref="C12:C13"/>
    <mergeCell ref="B14:B15"/>
    <mergeCell ref="C14:C15"/>
    <mergeCell ref="BF1:BF5"/>
    <mergeCell ref="B6:B7"/>
    <mergeCell ref="C6:C7"/>
    <mergeCell ref="B10:B11"/>
    <mergeCell ref="C10:C11"/>
    <mergeCell ref="AO1:AQ1"/>
    <mergeCell ref="AS1:AU1"/>
    <mergeCell ref="AW1:AZ1"/>
    <mergeCell ref="BB1:BD1"/>
    <mergeCell ref="B27:B28"/>
    <mergeCell ref="C27:C28"/>
    <mergeCell ref="B29:B30"/>
    <mergeCell ref="C29:C30"/>
    <mergeCell ref="B19:B20"/>
    <mergeCell ref="C19:C20"/>
    <mergeCell ref="B21:B22"/>
    <mergeCell ref="C21:C22"/>
    <mergeCell ref="B23:B24"/>
    <mergeCell ref="C23:C24"/>
    <mergeCell ref="B37:B38"/>
    <mergeCell ref="C37:C38"/>
    <mergeCell ref="B39:B40"/>
    <mergeCell ref="C39:C40"/>
    <mergeCell ref="B31:B32"/>
    <mergeCell ref="C31:C32"/>
    <mergeCell ref="B33:B34"/>
    <mergeCell ref="C33:C34"/>
    <mergeCell ref="B35:B36"/>
    <mergeCell ref="C35:C36"/>
    <mergeCell ref="B74:D74"/>
    <mergeCell ref="B53:B54"/>
    <mergeCell ref="C53:C54"/>
    <mergeCell ref="B55:B56"/>
    <mergeCell ref="C55:C56"/>
    <mergeCell ref="B57:B58"/>
    <mergeCell ref="C57:C58"/>
    <mergeCell ref="B69:B70"/>
    <mergeCell ref="C69:C70"/>
    <mergeCell ref="B73:D73"/>
    <mergeCell ref="B72:D72"/>
    <mergeCell ref="C65:C66"/>
    <mergeCell ref="B67:B68"/>
    <mergeCell ref="C67:C68"/>
    <mergeCell ref="A6:A71"/>
    <mergeCell ref="B63:B64"/>
    <mergeCell ref="C63:C64"/>
    <mergeCell ref="B65:B66"/>
    <mergeCell ref="B61:B62"/>
    <mergeCell ref="C61:C62"/>
    <mergeCell ref="B47:B48"/>
    <mergeCell ref="C47:C48"/>
    <mergeCell ref="B49:B50"/>
    <mergeCell ref="C49:C50"/>
    <mergeCell ref="B51:B52"/>
    <mergeCell ref="C51:C52"/>
    <mergeCell ref="B43:B44"/>
    <mergeCell ref="C43:C44"/>
    <mergeCell ref="B45:B46"/>
    <mergeCell ref="C45:C46"/>
  </mergeCells>
  <pageMargins left="0.34" right="0.28999999999999998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2022-05-19T06:26:42Z</dcterms:modified>
</cp:coreProperties>
</file>